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kademikerforbundetno.sharepoint.com/Delte dokumenter/Regioner undermapper/Region Midt-Norge/Økonomi/Regnskap/2020/"/>
    </mc:Choice>
  </mc:AlternateContent>
  <xr:revisionPtr revIDLastSave="101" documentId="8_{991E58B8-E3DA-45E3-BE31-42BD17687E83}" xr6:coauthVersionLast="45" xr6:coauthVersionMax="45" xr10:uidLastSave="{54ACEBA5-A9B2-4C10-8E04-0E92C50D62F8}"/>
  <bookViews>
    <workbookView xWindow="-110" yWindow="-110" windowWidth="19420" windowHeight="10420" activeTab="1" xr2:uid="{00000000-000D-0000-FFFF-FFFF00000000}"/>
  </bookViews>
  <sheets>
    <sheet name="Data" sheetId="1" r:id="rId1"/>
    <sheet name="Ar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2" l="1"/>
  <c r="E2" i="2" l="1"/>
  <c r="J10" i="2"/>
  <c r="C2" i="2" s="1"/>
  <c r="P18" i="2"/>
  <c r="P10" i="2"/>
  <c r="M5" i="2" l="1"/>
  <c r="M6" i="2"/>
  <c r="M12" i="2" l="1"/>
  <c r="M18" i="2"/>
  <c r="M4" i="2" l="1"/>
  <c r="M7" i="2"/>
  <c r="M8" i="2"/>
  <c r="M9" i="2"/>
  <c r="M3" i="2"/>
  <c r="O10" i="2" l="1"/>
  <c r="N10" i="2"/>
  <c r="M10" i="2"/>
  <c r="D2" i="2" s="1"/>
</calcChain>
</file>

<file path=xl/sharedStrings.xml><?xml version="1.0" encoding="utf-8"?>
<sst xmlns="http://schemas.openxmlformats.org/spreadsheetml/2006/main" count="45" uniqueCount="42">
  <si>
    <t>Konto</t>
  </si>
  <si>
    <t>IB</t>
  </si>
  <si>
    <t>Jan/2019</t>
  </si>
  <si>
    <t>Feb/2019</t>
  </si>
  <si>
    <t>Mar/2019</t>
  </si>
  <si>
    <t>Apr/2019</t>
  </si>
  <si>
    <t>Mai/2019</t>
  </si>
  <si>
    <t>Jun/2019</t>
  </si>
  <si>
    <t>Jul/2019</t>
  </si>
  <si>
    <t>Aug/2019</t>
  </si>
  <si>
    <t>Sep/2019</t>
  </si>
  <si>
    <t>Okt/2019</t>
  </si>
  <si>
    <t>Nov/2019</t>
  </si>
  <si>
    <t>Des/2019</t>
  </si>
  <si>
    <t>Totalsum</t>
  </si>
  <si>
    <t>6860 - Møte, kurs, oppdatering o.l.</t>
  </si>
  <si>
    <t>7350 - Reiseutgifter tillitsvalgte, ikke oppgavepliktig</t>
  </si>
  <si>
    <t>7791 - Annen kostnad etter hoved styrets best.</t>
  </si>
  <si>
    <t>Brukt</t>
  </si>
  <si>
    <t>Regnskap</t>
  </si>
  <si>
    <t>Kto</t>
  </si>
  <si>
    <t>Tekst</t>
  </si>
  <si>
    <t>Total</t>
  </si>
  <si>
    <t xml:space="preserve">Region </t>
  </si>
  <si>
    <t>Lokallag</t>
  </si>
  <si>
    <t>Datautgifter</t>
  </si>
  <si>
    <t>Møteutgifter</t>
  </si>
  <si>
    <t>Bilgodtgjørelse</t>
  </si>
  <si>
    <t>Reiseutgifter TV</t>
  </si>
  <si>
    <t>Kurssted + bevertning</t>
  </si>
  <si>
    <t>Kursholder</t>
  </si>
  <si>
    <t>Gaver</t>
  </si>
  <si>
    <t>Sum</t>
  </si>
  <si>
    <t>*Reiseutgifter regionstyremøte</t>
  </si>
  <si>
    <t>OU Bilgodtgjørelse</t>
  </si>
  <si>
    <t>OU kurssted og bevertning</t>
  </si>
  <si>
    <t>OU Kursholder</t>
  </si>
  <si>
    <t>OU reiseregning</t>
  </si>
  <si>
    <t>Økonomisk ramme 2020</t>
  </si>
  <si>
    <t xml:space="preserve">Til gode pr. </t>
  </si>
  <si>
    <t xml:space="preserve">OU pr. 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</si>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</sst>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5">
    <font>
      <sz val="11"/>
      <name val="Calibri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</patternFill>
    </fill>
  </fills>
  <borders count="9">
    <border>
      <left/>
      <right/>
      <top/>
      <bottom/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D3D3D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0" fillId="2" borderId="1" xfId="0" applyNumberFormat="1" applyFont="1" applyFill="1" applyBorder="1"/>
    <xf numFmtId="49" fontId="0" fillId="2" borderId="1" xfId="0" applyNumberFormat="1" applyFont="1" applyFill="1" applyBorder="1"/>
    <xf numFmtId="49" fontId="0" fillId="0" borderId="0" xfId="0" applyNumberFormat="1" applyFont="1"/>
    <xf numFmtId="3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2" borderId="1" xfId="0" applyNumberFormat="1" applyFont="1" applyFill="1" applyBorder="1" applyAlignment="1">
      <alignment horizontal="right"/>
    </xf>
    <xf numFmtId="49" fontId="0" fillId="2" borderId="2" xfId="0" applyNumberFormat="1" applyFont="1" applyFill="1" applyBorder="1"/>
    <xf numFmtId="0" fontId="0" fillId="2" borderId="2" xfId="0" applyNumberFormat="1" applyFont="1" applyFill="1" applyBorder="1"/>
    <xf numFmtId="3" fontId="0" fillId="2" borderId="2" xfId="0" applyNumberFormat="1" applyFont="1" applyFill="1" applyBorder="1" applyAlignment="1">
      <alignment horizontal="right"/>
    </xf>
    <xf numFmtId="164" fontId="0" fillId="2" borderId="2" xfId="0" applyNumberFormat="1" applyFont="1" applyFill="1" applyBorder="1" applyAlignment="1">
      <alignment horizontal="right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/>
    <xf numFmtId="4" fontId="0" fillId="0" borderId="0" xfId="0" applyNumberFormat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/>
    <xf numFmtId="0" fontId="0" fillId="0" borderId="4" xfId="0" applyBorder="1" applyAlignment="1">
      <alignment vertical="center" wrapText="1"/>
    </xf>
    <xf numFmtId="4" fontId="0" fillId="0" borderId="0" xfId="0" applyNumberFormat="1"/>
    <xf numFmtId="4" fontId="0" fillId="0" borderId="4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0" fillId="0" borderId="0" xfId="0" applyNumberFormat="1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/>
    <xf numFmtId="4" fontId="0" fillId="0" borderId="6" xfId="0" applyNumberForma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3" fillId="0" borderId="5" xfId="0" applyFont="1" applyBorder="1" applyAlignment="1">
      <alignment vertical="center" wrapText="1"/>
    </xf>
    <xf numFmtId="4" fontId="4" fillId="0" borderId="7" xfId="0" applyNumberFormat="1" applyFont="1" applyBorder="1"/>
    <xf numFmtId="0" fontId="4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workbookViewId="0"/>
  </sheetViews>
  <sheetFormatPr baseColWidth="10" defaultColWidth="9.1796875" defaultRowHeight="14.5"/>
  <cols>
    <col min="1" max="1" width="46.54296875" customWidth="1"/>
    <col min="2" max="2" width="9.1796875" customWidth="1"/>
    <col min="3" max="3" width="9.453125" customWidth="1"/>
    <col min="4" max="4" width="9.81640625" customWidth="1"/>
    <col min="5" max="5" width="10.26953125" customWidth="1"/>
    <col min="6" max="6" width="9.7265625" customWidth="1"/>
    <col min="7" max="7" width="10" customWidth="1"/>
    <col min="8" max="8" width="9.54296875" customWidth="1"/>
    <col min="9" max="9" width="9.1796875" customWidth="1"/>
    <col min="10" max="10" width="10" customWidth="1"/>
    <col min="11" max="11" width="9.81640625" customWidth="1"/>
    <col min="12" max="12" width="9.7265625" customWidth="1"/>
    <col min="13" max="13" width="10.1796875" customWidth="1"/>
    <col min="14" max="14" width="9.81640625" customWidth="1"/>
    <col min="15" max="15" width="9.54296875" customWidth="1"/>
  </cols>
  <sheetData>
    <row r="1" spans="1:1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6" t="s">
        <v>11</v>
      </c>
      <c r="M1" s="1" t="s">
        <v>12</v>
      </c>
      <c r="N1" s="1" t="s">
        <v>13</v>
      </c>
      <c r="O1" s="6" t="s">
        <v>14</v>
      </c>
    </row>
    <row r="2" spans="1:15">
      <c r="A2" s="3" t="s">
        <v>15</v>
      </c>
      <c r="C2" s="4">
        <v>4507</v>
      </c>
      <c r="H2" s="4">
        <v>1838</v>
      </c>
      <c r="J2" s="4">
        <v>4363</v>
      </c>
      <c r="K2" s="5">
        <v>792</v>
      </c>
      <c r="L2" s="4">
        <v>2938</v>
      </c>
      <c r="O2" s="4">
        <v>14437</v>
      </c>
    </row>
    <row r="3" spans="1:15">
      <c r="A3" s="3" t="s">
        <v>16</v>
      </c>
      <c r="L3" s="5">
        <v>108</v>
      </c>
      <c r="O3" s="5">
        <v>108</v>
      </c>
    </row>
    <row r="4" spans="1:15">
      <c r="A4" s="3" t="s">
        <v>17</v>
      </c>
      <c r="C4" s="5">
        <v>420</v>
      </c>
      <c r="D4" s="5">
        <v>770</v>
      </c>
      <c r="G4" s="5">
        <v>198</v>
      </c>
      <c r="L4" s="5">
        <v>149</v>
      </c>
      <c r="O4" s="4">
        <v>1537</v>
      </c>
    </row>
    <row r="5" spans="1:15">
      <c r="A5" s="7"/>
      <c r="B5" s="8"/>
      <c r="C5" s="9">
        <v>4927</v>
      </c>
      <c r="D5" s="10">
        <v>770</v>
      </c>
      <c r="E5" s="8"/>
      <c r="F5" s="8"/>
      <c r="G5" s="10">
        <v>198</v>
      </c>
      <c r="H5" s="9">
        <v>1838</v>
      </c>
      <c r="I5" s="8"/>
      <c r="J5" s="9">
        <v>4363</v>
      </c>
      <c r="K5" s="10">
        <v>792</v>
      </c>
      <c r="L5" s="9">
        <v>3195</v>
      </c>
      <c r="M5" s="8"/>
      <c r="N5" s="8"/>
      <c r="O5" s="9">
        <v>16082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B5BBE-BBAD-4924-8089-83891AFB5405}">
  <dimension ref="A1:S27"/>
  <sheetViews>
    <sheetView tabSelected="1" workbookViewId="0">
      <selection activeCell="E14" sqref="E14"/>
    </sheetView>
  </sheetViews>
  <sheetFormatPr baseColWidth="10" defaultColWidth="11.453125" defaultRowHeight="14.5"/>
  <cols>
    <col min="1" max="8" width="11.453125" style="14"/>
    <col min="9" max="9" width="29.26953125" style="14" customWidth="1"/>
    <col min="10" max="11" width="11.453125" style="14" customWidth="1"/>
    <col min="12" max="16384" width="11.453125" style="14"/>
  </cols>
  <sheetData>
    <row r="1" spans="1:18" ht="29">
      <c r="B1" s="33" t="s">
        <v>38</v>
      </c>
      <c r="C1" s="11" t="s">
        <v>18</v>
      </c>
      <c r="D1" s="33" t="s">
        <v>39</v>
      </c>
      <c r="E1" s="33" t="s">
        <v>40</v>
      </c>
      <c r="F1" s="12"/>
      <c r="G1" s="12"/>
      <c r="H1" s="12"/>
      <c r="I1" s="13" t="s">
        <v>19</v>
      </c>
      <c r="J1" s="46">
        <v>2020</v>
      </c>
      <c r="K1" s="46"/>
      <c r="L1" s="47"/>
      <c r="M1" s="44">
        <v>2019</v>
      </c>
      <c r="N1" s="44"/>
      <c r="O1" s="44"/>
      <c r="P1" s="34">
        <v>2018</v>
      </c>
    </row>
    <row r="2" spans="1:18" ht="15" customHeight="1">
      <c r="B2" s="15">
        <v>44950</v>
      </c>
      <c r="C2" s="15">
        <f>J10</f>
        <v>839</v>
      </c>
      <c r="D2" s="15">
        <f>B2-C2</f>
        <v>44111</v>
      </c>
      <c r="E2" s="15">
        <f>J18</f>
        <v>0</v>
      </c>
      <c r="F2" s="12"/>
      <c r="G2" s="12"/>
      <c r="H2" s="11" t="s">
        <v>20</v>
      </c>
      <c r="I2" s="11" t="s">
        <v>21</v>
      </c>
      <c r="J2" s="33" t="s">
        <v>22</v>
      </c>
      <c r="K2" s="33" t="s">
        <v>41</v>
      </c>
      <c r="L2" s="41" t="s">
        <v>24</v>
      </c>
      <c r="M2" s="11" t="s">
        <v>22</v>
      </c>
      <c r="N2" s="11" t="s">
        <v>23</v>
      </c>
      <c r="O2" s="17" t="s">
        <v>24</v>
      </c>
      <c r="P2" s="40"/>
    </row>
    <row r="3" spans="1:18" ht="15" customHeight="1">
      <c r="B3" s="12"/>
      <c r="C3" s="12"/>
      <c r="D3" s="12"/>
      <c r="E3" s="12"/>
      <c r="F3" s="12"/>
      <c r="G3" s="12"/>
      <c r="H3" s="12">
        <v>6620</v>
      </c>
      <c r="I3" s="12" t="s">
        <v>25</v>
      </c>
      <c r="J3" s="12"/>
      <c r="K3" s="15"/>
      <c r="L3" s="20"/>
      <c r="M3" s="15">
        <f>N3+O3</f>
        <v>0</v>
      </c>
      <c r="N3" s="15"/>
      <c r="O3" s="19"/>
      <c r="P3" s="39"/>
    </row>
    <row r="4" spans="1:18" ht="15" customHeight="1">
      <c r="A4" s="17"/>
      <c r="B4" s="11"/>
      <c r="C4" s="11"/>
      <c r="D4" s="11"/>
      <c r="E4" s="11"/>
      <c r="F4" s="12"/>
      <c r="G4" s="12"/>
      <c r="H4" s="12">
        <v>6860</v>
      </c>
      <c r="I4" s="12" t="s">
        <v>26</v>
      </c>
      <c r="J4" s="12"/>
      <c r="K4" s="15"/>
      <c r="L4" s="20"/>
      <c r="M4" s="15">
        <f t="shared" ref="M4:M9" si="0">N4+O4</f>
        <v>30923</v>
      </c>
      <c r="N4" s="15">
        <v>30923</v>
      </c>
      <c r="O4" s="19">
        <v>0</v>
      </c>
      <c r="P4" s="35">
        <v>19177.400000000001</v>
      </c>
    </row>
    <row r="5" spans="1:18" ht="15" customHeight="1">
      <c r="A5" s="14">
        <v>2019</v>
      </c>
      <c r="B5" s="15">
        <v>45300</v>
      </c>
      <c r="C5" s="15">
        <v>34225</v>
      </c>
      <c r="D5" s="15"/>
      <c r="E5" s="15">
        <v>208432</v>
      </c>
      <c r="F5" s="12"/>
      <c r="G5" s="12"/>
      <c r="H5" s="12">
        <v>7110</v>
      </c>
      <c r="I5" s="12" t="s">
        <v>27</v>
      </c>
      <c r="J5" s="12"/>
      <c r="K5" s="15">
        <v>714</v>
      </c>
      <c r="L5" s="20"/>
      <c r="M5" s="15">
        <f>N5+O5</f>
        <v>2456</v>
      </c>
      <c r="N5" s="15">
        <v>1693</v>
      </c>
      <c r="O5" s="19">
        <v>763</v>
      </c>
      <c r="P5" s="35">
        <v>1180.8</v>
      </c>
    </row>
    <row r="6" spans="1:18" ht="15" customHeight="1">
      <c r="A6" s="14">
        <v>2018</v>
      </c>
      <c r="B6" s="15"/>
      <c r="C6" s="15">
        <v>21815.200000000001</v>
      </c>
      <c r="D6" s="15"/>
      <c r="E6" s="15">
        <v>40710.9</v>
      </c>
      <c r="F6" s="12"/>
      <c r="G6" s="12"/>
      <c r="H6" s="12">
        <v>7350</v>
      </c>
      <c r="I6" s="12" t="s">
        <v>28</v>
      </c>
      <c r="J6" s="12"/>
      <c r="K6" s="15">
        <v>125</v>
      </c>
      <c r="L6" s="20"/>
      <c r="M6" s="15">
        <f>N6+O6</f>
        <v>546</v>
      </c>
      <c r="N6" s="15">
        <v>462</v>
      </c>
      <c r="O6" s="19">
        <v>84</v>
      </c>
      <c r="P6" s="35">
        <v>457</v>
      </c>
    </row>
    <row r="7" spans="1:18" ht="15" customHeight="1">
      <c r="B7" s="15"/>
      <c r="C7" s="15"/>
      <c r="D7" s="15"/>
      <c r="E7" s="15"/>
      <c r="F7" s="12"/>
      <c r="G7" s="12"/>
      <c r="H7" s="12">
        <v>7351</v>
      </c>
      <c r="I7" s="12" t="s">
        <v>29</v>
      </c>
      <c r="J7" s="12"/>
      <c r="K7" s="15"/>
      <c r="L7" s="20"/>
      <c r="M7" s="15">
        <f t="shared" si="0"/>
        <v>0</v>
      </c>
      <c r="N7" s="15">
        <v>0</v>
      </c>
      <c r="O7" s="19">
        <v>0</v>
      </c>
      <c r="P7" s="35">
        <v>0</v>
      </c>
    </row>
    <row r="8" spans="1:18" ht="15" customHeight="1">
      <c r="B8" s="15"/>
      <c r="C8" s="15"/>
      <c r="D8" s="15"/>
      <c r="E8" s="15"/>
      <c r="F8" s="12"/>
      <c r="G8" s="12"/>
      <c r="H8" s="12">
        <v>7352</v>
      </c>
      <c r="I8" s="12" t="s">
        <v>30</v>
      </c>
      <c r="J8" s="12"/>
      <c r="K8" s="15"/>
      <c r="L8" s="20"/>
      <c r="M8" s="15">
        <f t="shared" si="0"/>
        <v>0</v>
      </c>
      <c r="N8" s="15">
        <v>0</v>
      </c>
      <c r="O8" s="19">
        <v>0</v>
      </c>
      <c r="P8" s="35">
        <v>0</v>
      </c>
    </row>
    <row r="9" spans="1:18" ht="15" customHeight="1">
      <c r="B9" s="15"/>
      <c r="C9" s="15"/>
      <c r="D9" s="15"/>
      <c r="E9" s="15"/>
      <c r="F9" s="12"/>
      <c r="G9" s="12"/>
      <c r="H9" s="11">
        <v>7791</v>
      </c>
      <c r="I9" s="11" t="s">
        <v>31</v>
      </c>
      <c r="J9" s="11"/>
      <c r="K9" s="22"/>
      <c r="L9" s="21"/>
      <c r="M9" s="32">
        <f t="shared" si="0"/>
        <v>300</v>
      </c>
      <c r="N9" s="22">
        <v>300</v>
      </c>
      <c r="O9" s="23"/>
      <c r="P9" s="36">
        <v>1000</v>
      </c>
    </row>
    <row r="10" spans="1:18" ht="15" customHeight="1">
      <c r="B10" s="15"/>
      <c r="C10" s="15"/>
      <c r="D10" s="15"/>
      <c r="E10" s="15"/>
      <c r="F10" s="12"/>
      <c r="G10" s="12"/>
      <c r="H10" s="12"/>
      <c r="I10" s="24" t="s">
        <v>32</v>
      </c>
      <c r="J10" s="25">
        <f>K10+L10</f>
        <v>839</v>
      </c>
      <c r="K10" s="25">
        <f>SUM(K3:K9)</f>
        <v>839</v>
      </c>
      <c r="L10" s="20"/>
      <c r="M10" s="25">
        <f>SUM(M4:M9)</f>
        <v>34225</v>
      </c>
      <c r="N10" s="15">
        <f>SUM(N3:N9)</f>
        <v>33378</v>
      </c>
      <c r="O10" s="19">
        <f>SUM(O3:O9)</f>
        <v>847</v>
      </c>
      <c r="P10" s="42">
        <f>SUM(P4:P9)</f>
        <v>21815.200000000001</v>
      </c>
    </row>
    <row r="11" spans="1:18" ht="15" customHeight="1">
      <c r="B11" s="15"/>
      <c r="C11" s="15"/>
      <c r="D11" s="15"/>
      <c r="E11" s="15"/>
      <c r="F11" s="12"/>
      <c r="G11" s="12"/>
      <c r="H11" s="12"/>
      <c r="I11" s="12"/>
      <c r="J11" s="12"/>
      <c r="K11" s="12"/>
      <c r="L11" s="18"/>
      <c r="M11" s="15"/>
      <c r="N11" s="15"/>
      <c r="O11" s="19"/>
      <c r="P11" s="39"/>
    </row>
    <row r="12" spans="1:18" ht="15" customHeight="1">
      <c r="B12" s="15"/>
      <c r="C12" s="15"/>
      <c r="D12" s="15"/>
      <c r="E12" s="15"/>
      <c r="F12" s="12"/>
      <c r="G12" s="12"/>
      <c r="H12" s="12">
        <v>7354</v>
      </c>
      <c r="I12" s="12" t="s">
        <v>33</v>
      </c>
      <c r="J12" s="15">
        <v>9539</v>
      </c>
      <c r="K12" s="12"/>
      <c r="L12" s="20"/>
      <c r="M12" s="19">
        <f>262+21562</f>
        <v>21824</v>
      </c>
      <c r="N12" s="15"/>
      <c r="O12" s="19"/>
      <c r="P12" s="37">
        <v>37436.5</v>
      </c>
      <c r="Q12" s="12"/>
      <c r="R12" s="12"/>
    </row>
    <row r="13" spans="1:18" ht="15" customHeight="1">
      <c r="B13" s="15"/>
      <c r="C13" s="15"/>
      <c r="D13" s="15"/>
      <c r="E13" s="15"/>
      <c r="F13" s="12"/>
      <c r="G13" s="12"/>
      <c r="H13" s="12"/>
      <c r="I13" s="12"/>
      <c r="J13" s="12"/>
      <c r="K13" s="12"/>
      <c r="L13" s="18"/>
      <c r="M13" s="15"/>
      <c r="N13" s="15"/>
      <c r="O13" s="19"/>
      <c r="P13" s="39"/>
    </row>
    <row r="14" spans="1:18" ht="15" customHeight="1">
      <c r="B14" s="15"/>
      <c r="C14" s="15"/>
      <c r="D14" s="15"/>
      <c r="E14" s="15"/>
      <c r="F14" s="12"/>
      <c r="G14" s="12"/>
      <c r="H14" s="12">
        <v>7110</v>
      </c>
      <c r="I14" s="12" t="s">
        <v>34</v>
      </c>
      <c r="J14" s="12"/>
      <c r="K14" s="12"/>
      <c r="L14" s="18"/>
      <c r="M14" s="15">
        <v>6928</v>
      </c>
      <c r="N14" s="15"/>
      <c r="O14" s="19"/>
      <c r="P14" s="37">
        <v>5688.5</v>
      </c>
    </row>
    <row r="15" spans="1:18" ht="15" customHeight="1">
      <c r="B15" s="15"/>
      <c r="C15" s="15"/>
      <c r="D15" s="15"/>
      <c r="E15" s="15"/>
      <c r="F15" s="12"/>
      <c r="G15" s="12"/>
      <c r="H15" s="12">
        <v>7351</v>
      </c>
      <c r="I15" s="12" t="s">
        <v>35</v>
      </c>
      <c r="J15" s="12"/>
      <c r="K15" s="12"/>
      <c r="L15" s="20"/>
      <c r="M15" s="15">
        <v>114041</v>
      </c>
      <c r="N15" s="15"/>
      <c r="O15" s="19"/>
      <c r="P15" s="35">
        <v>21631</v>
      </c>
    </row>
    <row r="16" spans="1:18" ht="15" customHeight="1">
      <c r="B16" s="15"/>
      <c r="C16" s="15"/>
      <c r="D16" s="15"/>
      <c r="E16" s="15"/>
      <c r="F16" s="12"/>
      <c r="G16" s="12"/>
      <c r="H16" s="12">
        <v>7352</v>
      </c>
      <c r="I16" s="12" t="s">
        <v>36</v>
      </c>
      <c r="J16" s="12"/>
      <c r="K16" s="12"/>
      <c r="L16" s="18"/>
      <c r="M16" s="15">
        <v>54123</v>
      </c>
      <c r="N16" s="15"/>
      <c r="O16" s="19"/>
      <c r="P16" s="37">
        <v>7204</v>
      </c>
    </row>
    <row r="17" spans="2:19" ht="15" customHeight="1">
      <c r="B17" s="12"/>
      <c r="C17" s="12"/>
      <c r="D17" s="12"/>
      <c r="E17" s="12"/>
      <c r="F17" s="12"/>
      <c r="G17" s="12"/>
      <c r="H17" s="11">
        <v>7360</v>
      </c>
      <c r="I17" s="11" t="s">
        <v>37</v>
      </c>
      <c r="J17" s="11"/>
      <c r="K17" s="11"/>
      <c r="L17" s="16"/>
      <c r="M17" s="22">
        <v>33340</v>
      </c>
      <c r="N17" s="22"/>
      <c r="O17" s="23"/>
      <c r="P17" s="38">
        <v>6187.4</v>
      </c>
    </row>
    <row r="18" spans="2:19" ht="15" customHeight="1">
      <c r="B18" s="12"/>
      <c r="C18" s="12"/>
      <c r="D18" s="12"/>
      <c r="E18" s="12"/>
      <c r="F18" s="12"/>
      <c r="G18" s="12"/>
      <c r="H18" s="12"/>
      <c r="I18" s="24" t="s">
        <v>32</v>
      </c>
      <c r="J18" s="24"/>
      <c r="K18" s="24"/>
      <c r="L18" s="20"/>
      <c r="M18" s="25">
        <f>SUM(M14:M17)</f>
        <v>208432</v>
      </c>
      <c r="N18" s="15"/>
      <c r="O18" s="19"/>
      <c r="P18" s="43">
        <f>SUM(P14:P17)</f>
        <v>40710.9</v>
      </c>
    </row>
    <row r="19" spans="2:19" ht="15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6"/>
      <c r="M19" s="15"/>
      <c r="N19" s="15"/>
      <c r="O19" s="19"/>
    </row>
    <row r="20" spans="2:19" ht="15" customHeight="1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26"/>
      <c r="M20" s="15"/>
      <c r="N20" s="15"/>
      <c r="O20" s="19"/>
    </row>
    <row r="21" spans="2:19" s="29" customFormat="1" ht="15" customHeigh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27"/>
      <c r="N21" s="27"/>
      <c r="O21" s="28"/>
    </row>
    <row r="22" spans="2:19" s="29" customFormat="1" ht="15" customHeight="1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28"/>
    </row>
    <row r="23" spans="2:19" s="29" customFormat="1" ht="15" customHeight="1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7"/>
      <c r="M23" s="27"/>
      <c r="N23" s="27"/>
      <c r="O23" s="28"/>
    </row>
    <row r="24" spans="2:19" s="29" customFormat="1" ht="15" customHeight="1">
      <c r="B24" s="26"/>
      <c r="C24" s="26"/>
      <c r="D24" s="26"/>
      <c r="E24" s="26"/>
      <c r="F24" s="26"/>
      <c r="G24" s="26"/>
      <c r="H24" s="26"/>
      <c r="I24" s="30"/>
      <c r="J24" s="30"/>
      <c r="K24" s="30"/>
      <c r="L24" s="27"/>
      <c r="M24" s="31"/>
      <c r="N24" s="27"/>
      <c r="O24" s="28"/>
      <c r="P24" s="45"/>
      <c r="Q24" s="45"/>
      <c r="R24" s="45"/>
      <c r="S24" s="45"/>
    </row>
    <row r="25" spans="2:19" s="29" customFormat="1" ht="15" customHeight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9" ht="15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2:19" ht="15" customHeight="1"/>
  </sheetData>
  <mergeCells count="3">
    <mergeCell ref="M1:O1"/>
    <mergeCell ref="P24:S24"/>
    <mergeCell ref="J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9b2d8e-b4d7-4ef5-9b25-4508bef8a9e4">CTJV5YJFK277-654808706-27727</_dlc_DocId>
    <_dlc_DocIdUrl xmlns="c59b2d8e-b4d7-4ef5-9b25-4508bef8a9e4">
      <Url>https://akademikerforbundetno.sharepoint.com/_layouts/15/DocIdRedir.aspx?ID=CTJV5YJFK277-654808706-27727</Url>
      <Description>CTJV5YJFK277-654808706-27727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8E849E1B920A46B0E9F40EA8AE7A24" ma:contentTypeVersion="13" ma:contentTypeDescription="Opprett et nytt dokument." ma:contentTypeScope="" ma:versionID="951b8c82971fd090a7287e3479b368c2">
  <xsd:schema xmlns:xsd="http://www.w3.org/2001/XMLSchema" xmlns:xs="http://www.w3.org/2001/XMLSchema" xmlns:p="http://schemas.microsoft.com/office/2006/metadata/properties" xmlns:ns2="c59b2d8e-b4d7-4ef5-9b25-4508bef8a9e4" xmlns:ns3="4fde69e4-06cd-4ec6-8ea9-569dc6d9de0e" targetNamespace="http://schemas.microsoft.com/office/2006/metadata/properties" ma:root="true" ma:fieldsID="c085cba552e56ad6c1d3286115f3e93d" ns2:_="" ns3:_="">
    <xsd:import namespace="c59b2d8e-b4d7-4ef5-9b25-4508bef8a9e4"/>
    <xsd:import namespace="4fde69e4-06cd-4ec6-8ea9-569dc6d9de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2:SharedWithUsers" minOccurs="0"/>
                <xsd:element ref="ns2:SharedWithDetail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b2d8e-b4d7-4ef5-9b25-4508bef8a9e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e69e4-06cd-4ec6-8ea9-569dc6d9d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CF6BEF-4FAC-4BD4-AD10-1466F5A9C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4375B2-2A12-48B1-87DB-64FDF2E100D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fde69e4-06cd-4ec6-8ea9-569dc6d9de0e"/>
    <ds:schemaRef ds:uri="http://purl.org/dc/terms/"/>
    <ds:schemaRef ds:uri="http://schemas.openxmlformats.org/package/2006/metadata/core-properties"/>
    <ds:schemaRef ds:uri="c59b2d8e-b4d7-4ef5-9b25-4508bef8a9e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9CB72E-31D0-46E5-97B7-476271BF1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b2d8e-b4d7-4ef5-9b25-4508bef8a9e4"/>
    <ds:schemaRef ds:uri="4fde69e4-06cd-4ec6-8ea9-569dc6d9d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06D26F-AED5-4A29-936D-A77BC090416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Ark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Lene Tenjum</dc:creator>
  <cp:keywords/>
  <dc:description/>
  <cp:lastModifiedBy>Lene Tenjum</cp:lastModifiedBy>
  <cp:revision/>
  <dcterms:created xsi:type="dcterms:W3CDTF">2019-11-29T11:55:33Z</dcterms:created>
  <dcterms:modified xsi:type="dcterms:W3CDTF">2020-03-19T12:53:39Z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0x010100708E849E1B920A46B0E9F40EA8AE7A24</vt:lpwstr>
  </property>
  <property fmtid="{D5CDD505-2E9C-101B-9397-08002B2CF9AE}" pid="3" name="_dlc_DocIdItemGuid">
    <vt:lpwstr>ff99234c-5155-441a-9062-f37908088612</vt:lpwstr>
  </property>
</Properties>
</file>