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AneNyrudDreyer\Downloads\"/>
    </mc:Choice>
  </mc:AlternateContent>
  <xr:revisionPtr revIDLastSave="0" documentId="8_{3F895327-C5CC-4C90-A327-94ED5A974517}" xr6:coauthVersionLast="47" xr6:coauthVersionMax="47" xr10:uidLastSave="{00000000-0000-0000-0000-000000000000}"/>
  <bookViews>
    <workbookView xWindow="-28920" yWindow="-120" windowWidth="29040" windowHeight="15720" xr2:uid="{77A0F5A2-18BF-4215-96BB-937A598E606A}"/>
  </bookViews>
  <sheets>
    <sheet name="Forhandling" sheetId="3" r:id="rId1"/>
    <sheet name="Ark1" sheetId="6" r:id="rId2"/>
    <sheet name="Lønnshistorikk " sheetId="4" r:id="rId3"/>
    <sheet name="Kravberegning" sheetId="5" r:id="rId4"/>
  </sheets>
  <definedNames>
    <definedName name="Virkningsdato">Forhandling!$C$45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3" l="1"/>
  <c r="AG3" i="3"/>
  <c r="B52" i="3"/>
  <c r="B51" i="3"/>
  <c r="B2" i="4"/>
  <c r="AJ4" i="3"/>
  <c r="AJ5" i="3"/>
  <c r="AJ6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3" i="3"/>
  <c r="AG30" i="3"/>
  <c r="AI30" i="3" s="1"/>
  <c r="AK30" i="3" s="1"/>
  <c r="AL30" i="3" s="1"/>
  <c r="AG31" i="3"/>
  <c r="AI31" i="3" s="1"/>
  <c r="AK31" i="3" s="1"/>
  <c r="AL31" i="3" s="1"/>
  <c r="AG32" i="3"/>
  <c r="AH32" i="3" s="1"/>
  <c r="AG33" i="3"/>
  <c r="AH33" i="3" s="1"/>
  <c r="AG34" i="3"/>
  <c r="AH34" i="3" s="1"/>
  <c r="AG35" i="3"/>
  <c r="AH35" i="3" s="1"/>
  <c r="AG36" i="3"/>
  <c r="AH36" i="3" s="1"/>
  <c r="AG37" i="3"/>
  <c r="AI37" i="3" s="1"/>
  <c r="AK37" i="3" s="1"/>
  <c r="AL37" i="3" s="1"/>
  <c r="AB30" i="3"/>
  <c r="AC30" i="3" s="1"/>
  <c r="AB31" i="3"/>
  <c r="AC31" i="3" s="1"/>
  <c r="AB32" i="3"/>
  <c r="AC32" i="3" s="1"/>
  <c r="AB33" i="3"/>
  <c r="AC33" i="3" s="1"/>
  <c r="AB34" i="3"/>
  <c r="AC34" i="3" s="1"/>
  <c r="AB35" i="3"/>
  <c r="AC35" i="3" s="1"/>
  <c r="AB36" i="3"/>
  <c r="AC36" i="3" s="1"/>
  <c r="AB37" i="3"/>
  <c r="AC37" i="3" s="1"/>
  <c r="W30" i="3"/>
  <c r="X30" i="3" s="1"/>
  <c r="W31" i="3"/>
  <c r="X31" i="3" s="1"/>
  <c r="W32" i="3"/>
  <c r="X32" i="3" s="1"/>
  <c r="W33" i="3"/>
  <c r="X33" i="3" s="1"/>
  <c r="W34" i="3"/>
  <c r="X34" i="3" s="1"/>
  <c r="W35" i="3"/>
  <c r="X35" i="3" s="1"/>
  <c r="W36" i="3"/>
  <c r="X36" i="3" s="1"/>
  <c r="W37" i="3"/>
  <c r="X37" i="3" s="1"/>
  <c r="R30" i="3"/>
  <c r="S30" i="3" s="1"/>
  <c r="R31" i="3"/>
  <c r="S31" i="3" s="1"/>
  <c r="R32" i="3"/>
  <c r="S32" i="3" s="1"/>
  <c r="R33" i="3"/>
  <c r="S33" i="3" s="1"/>
  <c r="R34" i="3"/>
  <c r="S34" i="3" s="1"/>
  <c r="R35" i="3"/>
  <c r="S35" i="3" s="1"/>
  <c r="R36" i="3"/>
  <c r="S36" i="3" s="1"/>
  <c r="R37" i="3"/>
  <c r="S37" i="3" s="1"/>
  <c r="M30" i="3"/>
  <c r="N30" i="3" s="1"/>
  <c r="M31" i="3"/>
  <c r="N31" i="3" s="1"/>
  <c r="M32" i="3"/>
  <c r="N32" i="3" s="1"/>
  <c r="M33" i="3"/>
  <c r="N33" i="3" s="1"/>
  <c r="M34" i="3"/>
  <c r="N34" i="3" s="1"/>
  <c r="M35" i="3"/>
  <c r="N35" i="3" s="1"/>
  <c r="M36" i="3"/>
  <c r="N36" i="3" s="1"/>
  <c r="M37" i="3"/>
  <c r="N37" i="3" s="1"/>
  <c r="H30" i="3"/>
  <c r="I30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38" i="3"/>
  <c r="I38" i="3" s="1"/>
  <c r="H39" i="3"/>
  <c r="I39" i="3" s="1"/>
  <c r="H10" i="3"/>
  <c r="I10" i="3" s="1"/>
  <c r="M10" i="3"/>
  <c r="N10" i="3" s="1"/>
  <c r="R10" i="3"/>
  <c r="S10" i="3" s="1"/>
  <c r="W10" i="3"/>
  <c r="X10" i="3" s="1"/>
  <c r="AB10" i="3"/>
  <c r="AC10" i="3" s="1"/>
  <c r="AG10" i="3"/>
  <c r="AH10" i="3" s="1"/>
  <c r="H11" i="3"/>
  <c r="I11" i="3" s="1"/>
  <c r="M11" i="3"/>
  <c r="N11" i="3" s="1"/>
  <c r="R11" i="3"/>
  <c r="S11" i="3" s="1"/>
  <c r="W11" i="3"/>
  <c r="X11" i="3" s="1"/>
  <c r="AB11" i="3"/>
  <c r="AC11" i="3" s="1"/>
  <c r="AG11" i="3"/>
  <c r="AH11" i="3" s="1"/>
  <c r="H12" i="3"/>
  <c r="I12" i="3" s="1"/>
  <c r="M12" i="3"/>
  <c r="N12" i="3" s="1"/>
  <c r="R12" i="3"/>
  <c r="S12" i="3" s="1"/>
  <c r="W12" i="3"/>
  <c r="X12" i="3" s="1"/>
  <c r="AB12" i="3"/>
  <c r="AC12" i="3" s="1"/>
  <c r="AG12" i="3"/>
  <c r="AI12" i="3" s="1"/>
  <c r="AK12" i="3" s="1"/>
  <c r="AL12" i="3" s="1"/>
  <c r="H13" i="3"/>
  <c r="I13" i="3" s="1"/>
  <c r="M13" i="3"/>
  <c r="N13" i="3" s="1"/>
  <c r="R13" i="3"/>
  <c r="S13" i="3" s="1"/>
  <c r="W13" i="3"/>
  <c r="X13" i="3" s="1"/>
  <c r="AB13" i="3"/>
  <c r="AC13" i="3" s="1"/>
  <c r="AG13" i="3"/>
  <c r="AI13" i="3" s="1"/>
  <c r="AK13" i="3" s="1"/>
  <c r="AL13" i="3" s="1"/>
  <c r="H14" i="3"/>
  <c r="I14" i="3" s="1"/>
  <c r="M14" i="3"/>
  <c r="N14" i="3" s="1"/>
  <c r="R14" i="3"/>
  <c r="S14" i="3" s="1"/>
  <c r="W14" i="3"/>
  <c r="X14" i="3" s="1"/>
  <c r="AB14" i="3"/>
  <c r="AC14" i="3" s="1"/>
  <c r="AG14" i="3"/>
  <c r="AH14" i="3" s="1"/>
  <c r="H15" i="3"/>
  <c r="I15" i="3" s="1"/>
  <c r="M15" i="3"/>
  <c r="N15" i="3" s="1"/>
  <c r="R15" i="3"/>
  <c r="S15" i="3" s="1"/>
  <c r="W15" i="3"/>
  <c r="X15" i="3" s="1"/>
  <c r="AB15" i="3"/>
  <c r="AC15" i="3" s="1"/>
  <c r="AG15" i="3"/>
  <c r="AH15" i="3" s="1"/>
  <c r="H16" i="3"/>
  <c r="I16" i="3" s="1"/>
  <c r="M16" i="3"/>
  <c r="N16" i="3" s="1"/>
  <c r="R16" i="3"/>
  <c r="S16" i="3" s="1"/>
  <c r="W16" i="3"/>
  <c r="X16" i="3" s="1"/>
  <c r="AB16" i="3"/>
  <c r="AC16" i="3" s="1"/>
  <c r="AG16" i="3"/>
  <c r="AH16" i="3" s="1"/>
  <c r="H17" i="3"/>
  <c r="I17" i="3" s="1"/>
  <c r="M17" i="3"/>
  <c r="N17" i="3" s="1"/>
  <c r="R17" i="3"/>
  <c r="S17" i="3" s="1"/>
  <c r="W17" i="3"/>
  <c r="X17" i="3" s="1"/>
  <c r="AB17" i="3"/>
  <c r="AC17" i="3" s="1"/>
  <c r="AG17" i="3"/>
  <c r="AH17" i="3" s="1"/>
  <c r="H18" i="3"/>
  <c r="I18" i="3" s="1"/>
  <c r="M18" i="3"/>
  <c r="N18" i="3" s="1"/>
  <c r="R18" i="3"/>
  <c r="S18" i="3" s="1"/>
  <c r="W18" i="3"/>
  <c r="X18" i="3" s="1"/>
  <c r="AB18" i="3"/>
  <c r="AC18" i="3" s="1"/>
  <c r="AG18" i="3"/>
  <c r="AI18" i="3" s="1"/>
  <c r="AK18" i="3" s="1"/>
  <c r="AL18" i="3" s="1"/>
  <c r="H19" i="3"/>
  <c r="I19" i="3" s="1"/>
  <c r="M19" i="3"/>
  <c r="N19" i="3" s="1"/>
  <c r="R19" i="3"/>
  <c r="S19" i="3" s="1"/>
  <c r="W19" i="3"/>
  <c r="X19" i="3" s="1"/>
  <c r="AB19" i="3"/>
  <c r="AC19" i="3" s="1"/>
  <c r="AG19" i="3"/>
  <c r="AI19" i="3" s="1"/>
  <c r="AK19" i="3" s="1"/>
  <c r="AL19" i="3" s="1"/>
  <c r="H20" i="3"/>
  <c r="I20" i="3" s="1"/>
  <c r="M20" i="3"/>
  <c r="N20" i="3" s="1"/>
  <c r="R20" i="3"/>
  <c r="S20" i="3" s="1"/>
  <c r="W20" i="3"/>
  <c r="X20" i="3" s="1"/>
  <c r="AB20" i="3"/>
  <c r="AC20" i="3" s="1"/>
  <c r="AG20" i="3"/>
  <c r="AH20" i="3" s="1"/>
  <c r="H21" i="3"/>
  <c r="I21" i="3" s="1"/>
  <c r="M21" i="3"/>
  <c r="N21" i="3" s="1"/>
  <c r="R21" i="3"/>
  <c r="S21" i="3" s="1"/>
  <c r="W21" i="3"/>
  <c r="X21" i="3" s="1"/>
  <c r="AB21" i="3"/>
  <c r="AC21" i="3" s="1"/>
  <c r="AG21" i="3"/>
  <c r="AH21" i="3" s="1"/>
  <c r="H22" i="3"/>
  <c r="I22" i="3" s="1"/>
  <c r="M22" i="3"/>
  <c r="N22" i="3" s="1"/>
  <c r="R22" i="3"/>
  <c r="S22" i="3" s="1"/>
  <c r="W22" i="3"/>
  <c r="X22" i="3" s="1"/>
  <c r="AB22" i="3"/>
  <c r="AC22" i="3" s="1"/>
  <c r="AG22" i="3"/>
  <c r="AH22" i="3" s="1"/>
  <c r="H23" i="3"/>
  <c r="I23" i="3" s="1"/>
  <c r="M23" i="3"/>
  <c r="N23" i="3" s="1"/>
  <c r="R23" i="3"/>
  <c r="S23" i="3" s="1"/>
  <c r="W23" i="3"/>
  <c r="X23" i="3" s="1"/>
  <c r="AB23" i="3"/>
  <c r="AC23" i="3" s="1"/>
  <c r="AG23" i="3"/>
  <c r="AI23" i="3" s="1"/>
  <c r="AK23" i="3" s="1"/>
  <c r="AL23" i="3" s="1"/>
  <c r="H24" i="3"/>
  <c r="I24" i="3" s="1"/>
  <c r="M24" i="3"/>
  <c r="N24" i="3" s="1"/>
  <c r="R24" i="3"/>
  <c r="S24" i="3" s="1"/>
  <c r="W24" i="3"/>
  <c r="X24" i="3" s="1"/>
  <c r="AB24" i="3"/>
  <c r="AC24" i="3" s="1"/>
  <c r="AG24" i="3"/>
  <c r="AI24" i="3" s="1"/>
  <c r="AK24" i="3" s="1"/>
  <c r="AL24" i="3" s="1"/>
  <c r="H25" i="3"/>
  <c r="I25" i="3" s="1"/>
  <c r="M25" i="3"/>
  <c r="N25" i="3" s="1"/>
  <c r="R25" i="3"/>
  <c r="S25" i="3" s="1"/>
  <c r="W25" i="3"/>
  <c r="X25" i="3" s="1"/>
  <c r="AB25" i="3"/>
  <c r="AC25" i="3" s="1"/>
  <c r="AG25" i="3"/>
  <c r="AH25" i="3" s="1"/>
  <c r="H26" i="3"/>
  <c r="I26" i="3" s="1"/>
  <c r="M26" i="3"/>
  <c r="N26" i="3" s="1"/>
  <c r="R26" i="3"/>
  <c r="S26" i="3" s="1"/>
  <c r="W26" i="3"/>
  <c r="X26" i="3" s="1"/>
  <c r="AB26" i="3"/>
  <c r="AC26" i="3" s="1"/>
  <c r="AG26" i="3"/>
  <c r="AH26" i="3" s="1"/>
  <c r="H27" i="3"/>
  <c r="I27" i="3" s="1"/>
  <c r="M27" i="3"/>
  <c r="N27" i="3" s="1"/>
  <c r="R27" i="3"/>
  <c r="S27" i="3" s="1"/>
  <c r="W27" i="3"/>
  <c r="X27" i="3" s="1"/>
  <c r="AB27" i="3"/>
  <c r="AC27" i="3" s="1"/>
  <c r="AG27" i="3"/>
  <c r="AH27" i="3" s="1"/>
  <c r="H28" i="3"/>
  <c r="I28" i="3" s="1"/>
  <c r="M28" i="3"/>
  <c r="N28" i="3" s="1"/>
  <c r="R28" i="3"/>
  <c r="S28" i="3" s="1"/>
  <c r="W28" i="3"/>
  <c r="X28" i="3" s="1"/>
  <c r="AB28" i="3"/>
  <c r="AC28" i="3" s="1"/>
  <c r="AG28" i="3"/>
  <c r="AH28" i="3" s="1"/>
  <c r="H29" i="3"/>
  <c r="I29" i="3" s="1"/>
  <c r="M29" i="3"/>
  <c r="N29" i="3" s="1"/>
  <c r="R29" i="3"/>
  <c r="S29" i="3" s="1"/>
  <c r="W29" i="3"/>
  <c r="X29" i="3" s="1"/>
  <c r="AB29" i="3"/>
  <c r="AC29" i="3" s="1"/>
  <c r="AG29" i="3"/>
  <c r="AI29" i="3" s="1"/>
  <c r="AK29" i="3" s="1"/>
  <c r="AL29" i="3" s="1"/>
  <c r="M38" i="3"/>
  <c r="N38" i="3" s="1"/>
  <c r="R38" i="3"/>
  <c r="S38" i="3" s="1"/>
  <c r="W38" i="3"/>
  <c r="X38" i="3" s="1"/>
  <c r="AB38" i="3"/>
  <c r="AC38" i="3" s="1"/>
  <c r="AG38" i="3"/>
  <c r="AI38" i="3" s="1"/>
  <c r="AK38" i="3" s="1"/>
  <c r="AL38" i="3" s="1"/>
  <c r="M39" i="3"/>
  <c r="N39" i="3" s="1"/>
  <c r="R39" i="3"/>
  <c r="S39" i="3" s="1"/>
  <c r="W39" i="3"/>
  <c r="X39" i="3" s="1"/>
  <c r="AB39" i="3"/>
  <c r="AC39" i="3" s="1"/>
  <c r="AG39" i="3"/>
  <c r="AH39" i="3" s="1"/>
  <c r="H40" i="3"/>
  <c r="I40" i="3" s="1"/>
  <c r="M40" i="3"/>
  <c r="N40" i="3" s="1"/>
  <c r="R40" i="3"/>
  <c r="S40" i="3" s="1"/>
  <c r="W40" i="3"/>
  <c r="X40" i="3" s="1"/>
  <c r="AB40" i="3"/>
  <c r="AC40" i="3" s="1"/>
  <c r="AG40" i="3"/>
  <c r="AH40" i="3" s="1"/>
  <c r="H41" i="3"/>
  <c r="I41" i="3" s="1"/>
  <c r="M41" i="3"/>
  <c r="N41" i="3" s="1"/>
  <c r="R41" i="3"/>
  <c r="S41" i="3" s="1"/>
  <c r="W41" i="3"/>
  <c r="X41" i="3" s="1"/>
  <c r="AB41" i="3"/>
  <c r="AC41" i="3" s="1"/>
  <c r="AG41" i="3"/>
  <c r="AH41" i="3" s="1"/>
  <c r="H42" i="3"/>
  <c r="I42" i="3" s="1"/>
  <c r="M42" i="3"/>
  <c r="N42" i="3" s="1"/>
  <c r="R42" i="3"/>
  <c r="S42" i="3" s="1"/>
  <c r="W42" i="3"/>
  <c r="X42" i="3" s="1"/>
  <c r="AB42" i="3"/>
  <c r="AC42" i="3" s="1"/>
  <c r="AG42" i="3"/>
  <c r="AH42" i="3" s="1"/>
  <c r="H6" i="3"/>
  <c r="I6" i="3" s="1"/>
  <c r="H7" i="3"/>
  <c r="I7" i="3" s="1"/>
  <c r="H8" i="3"/>
  <c r="I8" i="3" s="1"/>
  <c r="H9" i="3"/>
  <c r="I9" i="3" s="1"/>
  <c r="C3" i="5"/>
  <c r="AH29" i="3" l="1"/>
  <c r="AI15" i="3"/>
  <c r="AK15" i="3" s="1"/>
  <c r="AL15" i="3" s="1"/>
  <c r="AI35" i="3"/>
  <c r="AK35" i="3" s="1"/>
  <c r="AL35" i="3" s="1"/>
  <c r="AI34" i="3"/>
  <c r="AK34" i="3" s="1"/>
  <c r="AL34" i="3" s="1"/>
  <c r="AH37" i="3"/>
  <c r="AH31" i="3"/>
  <c r="AH30" i="3"/>
  <c r="AI33" i="3"/>
  <c r="AK33" i="3" s="1"/>
  <c r="AL33" i="3" s="1"/>
  <c r="AI32" i="3"/>
  <c r="AK32" i="3" s="1"/>
  <c r="AL32" i="3" s="1"/>
  <c r="AI36" i="3"/>
  <c r="AK36" i="3" s="1"/>
  <c r="AL36" i="3" s="1"/>
  <c r="AI41" i="3"/>
  <c r="AK41" i="3" s="1"/>
  <c r="AL41" i="3" s="1"/>
  <c r="AI27" i="3"/>
  <c r="AK27" i="3" s="1"/>
  <c r="AL27" i="3" s="1"/>
  <c r="AH38" i="3"/>
  <c r="AI39" i="3"/>
  <c r="AK39" i="3" s="1"/>
  <c r="AL39" i="3" s="1"/>
  <c r="AI14" i="3"/>
  <c r="AK14" i="3" s="1"/>
  <c r="AL14" i="3" s="1"/>
  <c r="AH18" i="3"/>
  <c r="AH13" i="3"/>
  <c r="AH19" i="3"/>
  <c r="AH24" i="3"/>
  <c r="AH23" i="3"/>
  <c r="AI40" i="3"/>
  <c r="AK40" i="3" s="1"/>
  <c r="AL40" i="3" s="1"/>
  <c r="AI25" i="3"/>
  <c r="AK25" i="3" s="1"/>
  <c r="AL25" i="3" s="1"/>
  <c r="AI26" i="3"/>
  <c r="AK26" i="3" s="1"/>
  <c r="AL26" i="3" s="1"/>
  <c r="AI21" i="3"/>
  <c r="AK21" i="3" s="1"/>
  <c r="AL21" i="3" s="1"/>
  <c r="AI20" i="3"/>
  <c r="AK20" i="3" s="1"/>
  <c r="AL20" i="3" s="1"/>
  <c r="AH12" i="3"/>
  <c r="AI42" i="3"/>
  <c r="AK42" i="3" s="1"/>
  <c r="AL42" i="3" s="1"/>
  <c r="AI28" i="3"/>
  <c r="AK28" i="3" s="1"/>
  <c r="AL28" i="3" s="1"/>
  <c r="AI22" i="3"/>
  <c r="AK22" i="3" s="1"/>
  <c r="AL22" i="3" s="1"/>
  <c r="AI16" i="3"/>
  <c r="AK16" i="3" s="1"/>
  <c r="AL16" i="3" s="1"/>
  <c r="AI10" i="3"/>
  <c r="AK10" i="3" s="1"/>
  <c r="AL10" i="3" s="1"/>
  <c r="AI17" i="3"/>
  <c r="AK17" i="3" s="1"/>
  <c r="AL17" i="3" s="1"/>
  <c r="AI11" i="3"/>
  <c r="AK11" i="3" s="1"/>
  <c r="AL11" i="3" s="1"/>
  <c r="N15" i="4"/>
  <c r="M15" i="4"/>
  <c r="N14" i="4"/>
  <c r="M14" i="4" s="1"/>
  <c r="N13" i="4"/>
  <c r="M13" i="4" s="1"/>
  <c r="N12" i="4"/>
  <c r="M12" i="4" s="1"/>
  <c r="N11" i="4"/>
  <c r="M11" i="4" s="1"/>
  <c r="N10" i="4"/>
  <c r="M10" i="4" s="1"/>
  <c r="N9" i="4"/>
  <c r="M9" i="4" s="1"/>
  <c r="N8" i="4"/>
  <c r="M8" i="4" s="1"/>
  <c r="N7" i="4"/>
  <c r="M7" i="4" s="1"/>
  <c r="N6" i="4"/>
  <c r="M6" i="4" s="1"/>
  <c r="N5" i="4"/>
  <c r="M5" i="4"/>
  <c r="N4" i="4"/>
  <c r="M4" i="4" s="1"/>
  <c r="N3" i="4"/>
  <c r="M3" i="4" s="1"/>
  <c r="N2" i="4"/>
  <c r="M2" i="4" s="1"/>
  <c r="K15" i="4"/>
  <c r="J15" i="4" s="1"/>
  <c r="K14" i="4"/>
  <c r="J14" i="4" s="1"/>
  <c r="K13" i="4"/>
  <c r="J13" i="4" s="1"/>
  <c r="K12" i="4"/>
  <c r="J12" i="4" s="1"/>
  <c r="K11" i="4"/>
  <c r="J11" i="4" s="1"/>
  <c r="K10" i="4"/>
  <c r="J10" i="4" s="1"/>
  <c r="K9" i="4"/>
  <c r="J9" i="4" s="1"/>
  <c r="K8" i="4"/>
  <c r="J8" i="4" s="1"/>
  <c r="K7" i="4"/>
  <c r="J7" i="4" s="1"/>
  <c r="K6" i="4"/>
  <c r="J6" i="4" s="1"/>
  <c r="K5" i="4"/>
  <c r="J5" i="4" s="1"/>
  <c r="K4" i="4"/>
  <c r="J4" i="4" s="1"/>
  <c r="K3" i="4"/>
  <c r="J3" i="4" s="1"/>
  <c r="K2" i="4"/>
  <c r="J2" i="4" s="1"/>
  <c r="H15" i="4"/>
  <c r="G15" i="4"/>
  <c r="H14" i="4"/>
  <c r="G14" i="4" s="1"/>
  <c r="H13" i="4"/>
  <c r="G13" i="4" s="1"/>
  <c r="H12" i="4"/>
  <c r="G12" i="4" s="1"/>
  <c r="H11" i="4"/>
  <c r="G11" i="4" s="1"/>
  <c r="H10" i="4"/>
  <c r="G10" i="4" s="1"/>
  <c r="H9" i="4"/>
  <c r="G9" i="4" s="1"/>
  <c r="H8" i="4"/>
  <c r="G8" i="4" s="1"/>
  <c r="H7" i="4"/>
  <c r="G7" i="4" s="1"/>
  <c r="H6" i="4"/>
  <c r="G6" i="4" s="1"/>
  <c r="H5" i="4"/>
  <c r="G5" i="4" s="1"/>
  <c r="H4" i="4"/>
  <c r="G4" i="4" s="1"/>
  <c r="H3" i="4"/>
  <c r="G3" i="4" s="1"/>
  <c r="H2" i="4"/>
  <c r="G2" i="4" s="1"/>
  <c r="E3" i="4"/>
  <c r="D3" i="4" s="1"/>
  <c r="E4" i="4"/>
  <c r="D4" i="4" s="1"/>
  <c r="E5" i="4"/>
  <c r="D5" i="4" s="1"/>
  <c r="E6" i="4"/>
  <c r="D6" i="4" s="1"/>
  <c r="E7" i="4"/>
  <c r="D7" i="4" s="1"/>
  <c r="E8" i="4"/>
  <c r="D8" i="4" s="1"/>
  <c r="E9" i="4"/>
  <c r="D9" i="4" s="1"/>
  <c r="E10" i="4"/>
  <c r="D10" i="4" s="1"/>
  <c r="E11" i="4"/>
  <c r="D11" i="4" s="1"/>
  <c r="E12" i="4"/>
  <c r="D12" i="4" s="1"/>
  <c r="B12" i="4" s="1"/>
  <c r="E13" i="4"/>
  <c r="D13" i="4" s="1"/>
  <c r="E14" i="4"/>
  <c r="D14" i="4" s="1"/>
  <c r="E15" i="4"/>
  <c r="D15" i="4" s="1"/>
  <c r="B15" i="4" s="1"/>
  <c r="E2" i="4"/>
  <c r="D2" i="4" s="1"/>
  <c r="B6" i="5"/>
  <c r="C6" i="5" s="1"/>
  <c r="B11" i="5"/>
  <c r="B13" i="5" s="1"/>
  <c r="B15" i="5" s="1"/>
  <c r="C14" i="5"/>
  <c r="F3" i="5" l="1"/>
  <c r="B8" i="4"/>
  <c r="B4" i="4"/>
  <c r="B3" i="4"/>
  <c r="B11" i="4"/>
  <c r="B7" i="4"/>
  <c r="B14" i="4"/>
  <c r="B10" i="4"/>
  <c r="B6" i="4"/>
  <c r="B13" i="4"/>
  <c r="B9" i="4"/>
  <c r="B5" i="4"/>
  <c r="C11" i="5"/>
  <c r="C13" i="5" s="1"/>
  <c r="C15" i="5" s="1"/>
  <c r="AG9" i="3"/>
  <c r="AI9" i="3" s="1"/>
  <c r="AK9" i="3" s="1"/>
  <c r="AL9" i="3" s="1"/>
  <c r="AG8" i="3"/>
  <c r="AG7" i="3"/>
  <c r="AG6" i="3"/>
  <c r="AG5" i="3"/>
  <c r="AG4" i="3"/>
  <c r="AB9" i="3"/>
  <c r="AC9" i="3" s="1"/>
  <c r="AB8" i="3"/>
  <c r="AC8" i="3" s="1"/>
  <c r="AB7" i="3"/>
  <c r="AC7" i="3" s="1"/>
  <c r="AB6" i="3"/>
  <c r="AC6" i="3" s="1"/>
  <c r="AB5" i="3"/>
  <c r="AC5" i="3" s="1"/>
  <c r="AB4" i="3"/>
  <c r="AC4" i="3" s="1"/>
  <c r="AB3" i="3"/>
  <c r="AC3" i="3" s="1"/>
  <c r="W9" i="3"/>
  <c r="X9" i="3" s="1"/>
  <c r="W8" i="3"/>
  <c r="X8" i="3" s="1"/>
  <c r="W7" i="3"/>
  <c r="X7" i="3" s="1"/>
  <c r="W6" i="3"/>
  <c r="X6" i="3" s="1"/>
  <c r="W5" i="3"/>
  <c r="X5" i="3" s="1"/>
  <c r="W4" i="3"/>
  <c r="X4" i="3" s="1"/>
  <c r="W3" i="3"/>
  <c r="X3" i="3" s="1"/>
  <c r="R9" i="3"/>
  <c r="S9" i="3" s="1"/>
  <c r="R8" i="3"/>
  <c r="S8" i="3" s="1"/>
  <c r="R7" i="3"/>
  <c r="S7" i="3" s="1"/>
  <c r="R6" i="3"/>
  <c r="S6" i="3" s="1"/>
  <c r="R5" i="3"/>
  <c r="S5" i="3" s="1"/>
  <c r="R4" i="3"/>
  <c r="S4" i="3" s="1"/>
  <c r="R3" i="3"/>
  <c r="S3" i="3" s="1"/>
  <c r="M9" i="3"/>
  <c r="N9" i="3" s="1"/>
  <c r="M8" i="3"/>
  <c r="N8" i="3" s="1"/>
  <c r="M7" i="3"/>
  <c r="N7" i="3" s="1"/>
  <c r="M6" i="3"/>
  <c r="N6" i="3" s="1"/>
  <c r="M5" i="3"/>
  <c r="N5" i="3" s="1"/>
  <c r="M4" i="3"/>
  <c r="N4" i="3" s="1"/>
  <c r="M3" i="3"/>
  <c r="N3" i="3" s="1"/>
  <c r="H4" i="3"/>
  <c r="I4" i="3" s="1"/>
  <c r="H5" i="3"/>
  <c r="I5" i="3" s="1"/>
  <c r="H3" i="3"/>
  <c r="I3" i="3" s="1"/>
  <c r="C43" i="3"/>
  <c r="I43" i="3" l="1"/>
  <c r="N43" i="3"/>
  <c r="AH5" i="3"/>
  <c r="AI5" i="3"/>
  <c r="AK5" i="3" s="1"/>
  <c r="AL5" i="3" s="1"/>
  <c r="F8" i="5"/>
  <c r="AH6" i="3"/>
  <c r="AI6" i="3"/>
  <c r="AK6" i="3" s="1"/>
  <c r="AL6" i="3" s="1"/>
  <c r="AH9" i="3"/>
  <c r="AH3" i="3"/>
  <c r="AI3" i="3"/>
  <c r="AH7" i="3"/>
  <c r="AI7" i="3"/>
  <c r="AK7" i="3" s="1"/>
  <c r="AL7" i="3" s="1"/>
  <c r="AH4" i="3"/>
  <c r="AI4" i="3"/>
  <c r="AK4" i="3" s="1"/>
  <c r="AL4" i="3" s="1"/>
  <c r="AH8" i="3"/>
  <c r="AI8" i="3"/>
  <c r="AK8" i="3" s="1"/>
  <c r="AL8" i="3" s="1"/>
  <c r="AB43" i="3"/>
  <c r="AG43" i="3"/>
  <c r="AC43" i="3"/>
  <c r="X43" i="3"/>
  <c r="W43" i="3"/>
  <c r="R43" i="3"/>
  <c r="S43" i="3"/>
  <c r="M43" i="3"/>
  <c r="H43" i="3"/>
  <c r="AI43" i="3" l="1"/>
  <c r="AK3" i="3"/>
  <c r="AH43" i="3"/>
  <c r="AL3" i="3" l="1"/>
  <c r="AK43" i="3"/>
  <c r="AL43" i="3" l="1"/>
</calcChain>
</file>

<file path=xl/sharedStrings.xml><?xml version="1.0" encoding="utf-8"?>
<sst xmlns="http://schemas.openxmlformats.org/spreadsheetml/2006/main" count="98" uniqueCount="57">
  <si>
    <t>Sum gruppe Akademikerforbundet</t>
    <phoneticPr fontId="3" type="noConversion"/>
  </si>
  <si>
    <t>%</t>
  </si>
  <si>
    <t>Årslønn</t>
  </si>
  <si>
    <t>Økning</t>
  </si>
  <si>
    <t>AF 2.  Krav</t>
  </si>
  <si>
    <t>Arb.g. 1 Tilbud</t>
  </si>
  <si>
    <t>Arb.g. 2 Tilbud</t>
  </si>
  <si>
    <t>AF 3.  Krav</t>
  </si>
  <si>
    <t>Full stilling</t>
  </si>
  <si>
    <t xml:space="preserve">Resultat </t>
  </si>
  <si>
    <t xml:space="preserve">Økning </t>
  </si>
  <si>
    <t xml:space="preserve">Arb.g. 3 Tilbud </t>
  </si>
  <si>
    <t xml:space="preserve">Virkningsmåned </t>
  </si>
  <si>
    <t>Datolønnsvekst</t>
  </si>
  <si>
    <t>Krav i %</t>
  </si>
  <si>
    <t>Økning kr</t>
  </si>
  <si>
    <t xml:space="preserve">Måneder med lønnsøking </t>
  </si>
  <si>
    <t>Tilbud i %</t>
  </si>
  <si>
    <t xml:space="preserve">Årslønnsvekst </t>
  </si>
  <si>
    <t xml:space="preserve">Datolønnsvekst </t>
  </si>
  <si>
    <t>Finn datolønnsvekst (DLV)</t>
  </si>
  <si>
    <t>Finn Årslønnsvekst (ÅLV)</t>
  </si>
  <si>
    <t xml:space="preserve">Årslønnsveskt </t>
  </si>
  <si>
    <t>Ny årslønn</t>
  </si>
  <si>
    <t>Virkningsmåned</t>
  </si>
  <si>
    <t xml:space="preserve">Overheng </t>
  </si>
  <si>
    <t xml:space="preserve">Gliding </t>
  </si>
  <si>
    <t>Overheng</t>
  </si>
  <si>
    <t>Glidning</t>
  </si>
  <si>
    <t>DLV</t>
  </si>
  <si>
    <t>ÅLV</t>
  </si>
  <si>
    <t>Informasjon fra forberedende møte</t>
  </si>
  <si>
    <t>Minimumresultat</t>
  </si>
  <si>
    <t>Informasjon fra TBU</t>
  </si>
  <si>
    <t xml:space="preserve">Kravberegning </t>
  </si>
  <si>
    <t xml:space="preserve">Inngangskrav </t>
  </si>
  <si>
    <t xml:space="preserve">Forhandlingsrom </t>
  </si>
  <si>
    <t>"Frontfag"</t>
  </si>
  <si>
    <t xml:space="preserve">Navn </t>
  </si>
  <si>
    <t>Lønn d.å</t>
  </si>
  <si>
    <t>Lønn minus ett år</t>
  </si>
  <si>
    <t>Lønn minus to år</t>
  </si>
  <si>
    <t>Lønn minus tre år</t>
  </si>
  <si>
    <t>Lønn minus fire år</t>
  </si>
  <si>
    <t>Lønnsøkning kr</t>
  </si>
  <si>
    <t>Lønnsøkning i %</t>
  </si>
  <si>
    <t xml:space="preserve">Gjennomsnitt siste tre år </t>
  </si>
  <si>
    <t>Prioritet</t>
  </si>
  <si>
    <t>AF 1. Krav</t>
  </si>
  <si>
    <t>Disponibel ramme</t>
  </si>
  <si>
    <t>Navn</t>
  </si>
  <si>
    <t>Nåværende lønn og stilling</t>
  </si>
  <si>
    <t>Stillingskode</t>
  </si>
  <si>
    <t>Gjennomsnitt månedslønn nå</t>
  </si>
  <si>
    <t xml:space="preserve">Gjennomsnitt månedslønn krav </t>
  </si>
  <si>
    <t>NN</t>
  </si>
  <si>
    <t>Rådgiver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</si>
</sst>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 &quot;kr&quot;\ * #,##0.00_ ;_ &quot;kr&quot;\ * \-#,##0.00_ ;_ &quot;kr&quot;\ * &quot;-&quot;??_ ;_ @_ 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i/>
      <sz val="12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2">
    <xf numFmtId="0" fontId="0" fillId="0" borderId="0" xfId="0"/>
    <xf numFmtId="0" fontId="4" fillId="0" borderId="0" xfId="0" applyFont="1"/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2" borderId="3" xfId="0" applyFont="1" applyFill="1" applyBorder="1"/>
    <xf numFmtId="4" fontId="2" fillId="3" borderId="0" xfId="0" applyNumberFormat="1" applyFont="1" applyFill="1" applyAlignment="1">
      <alignment horizontal="center"/>
    </xf>
    <xf numFmtId="4" fontId="4" fillId="3" borderId="6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4" fillId="2" borderId="2" xfId="0" applyFont="1" applyFill="1" applyBorder="1"/>
    <xf numFmtId="0" fontId="2" fillId="6" borderId="7" xfId="0" applyFont="1" applyFill="1" applyBorder="1" applyProtection="1">
      <protection locked="0"/>
    </xf>
    <xf numFmtId="0" fontId="2" fillId="6" borderId="8" xfId="0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2" borderId="5" xfId="0" applyFont="1" applyFill="1" applyBorder="1"/>
    <xf numFmtId="0" fontId="2" fillId="2" borderId="1" xfId="0" applyFont="1" applyFill="1" applyBorder="1"/>
    <xf numFmtId="0" fontId="2" fillId="3" borderId="5" xfId="0" applyFont="1" applyFill="1" applyBorder="1"/>
    <xf numFmtId="3" fontId="2" fillId="2" borderId="1" xfId="0" applyNumberFormat="1" applyFont="1" applyFill="1" applyBorder="1" applyAlignment="1">
      <alignment horizontal="center"/>
    </xf>
    <xf numFmtId="0" fontId="5" fillId="4" borderId="5" xfId="0" applyFont="1" applyFill="1" applyBorder="1"/>
    <xf numFmtId="3" fontId="5" fillId="4" borderId="1" xfId="0" applyNumberFormat="1" applyFont="1" applyFill="1" applyBorder="1" applyAlignment="1" applyProtection="1">
      <alignment horizontal="center"/>
      <protection locked="0"/>
    </xf>
    <xf numFmtId="0" fontId="4" fillId="5" borderId="12" xfId="0" applyFont="1" applyFill="1" applyBorder="1"/>
    <xf numFmtId="3" fontId="2" fillId="5" borderId="12" xfId="0" applyNumberFormat="1" applyFont="1" applyFill="1" applyBorder="1" applyAlignment="1">
      <alignment horizontal="center"/>
    </xf>
    <xf numFmtId="3" fontId="4" fillId="5" borderId="12" xfId="0" applyNumberFormat="1" applyFont="1" applyFill="1" applyBorder="1" applyAlignment="1">
      <alignment horizontal="center"/>
    </xf>
    <xf numFmtId="164" fontId="2" fillId="3" borderId="1" xfId="1" applyFont="1" applyFill="1" applyBorder="1" applyAlignment="1">
      <alignment horizontal="center"/>
    </xf>
    <xf numFmtId="164" fontId="2" fillId="3" borderId="0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0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3" borderId="5" xfId="1" applyFont="1" applyFill="1" applyBorder="1"/>
    <xf numFmtId="3" fontId="4" fillId="5" borderId="0" xfId="0" applyNumberFormat="1" applyFont="1" applyFill="1" applyAlignment="1">
      <alignment horizontal="center"/>
    </xf>
    <xf numFmtId="0" fontId="4" fillId="5" borderId="0" xfId="0" applyFont="1" applyFill="1"/>
    <xf numFmtId="164" fontId="4" fillId="6" borderId="14" xfId="1" applyFont="1" applyFill="1" applyBorder="1" applyAlignment="1" applyProtection="1">
      <alignment horizontal="center"/>
      <protection locked="0"/>
    </xf>
    <xf numFmtId="0" fontId="4" fillId="6" borderId="14" xfId="1" applyNumberFormat="1" applyFont="1" applyFill="1" applyBorder="1" applyAlignment="1" applyProtection="1">
      <alignment horizontal="center"/>
      <protection locked="0"/>
    </xf>
    <xf numFmtId="164" fontId="4" fillId="3" borderId="6" xfId="1" applyFont="1" applyFill="1" applyBorder="1" applyAlignment="1">
      <alignment horizontal="center"/>
    </xf>
    <xf numFmtId="1" fontId="4" fillId="6" borderId="14" xfId="1" applyNumberFormat="1" applyFont="1" applyFill="1" applyBorder="1" applyAlignment="1" applyProtection="1">
      <alignment horizontal="center"/>
      <protection locked="0"/>
    </xf>
    <xf numFmtId="3" fontId="6" fillId="5" borderId="5" xfId="0" applyNumberFormat="1" applyFont="1" applyFill="1" applyBorder="1" applyAlignment="1">
      <alignment horizontal="center"/>
    </xf>
    <xf numFmtId="3" fontId="6" fillId="5" borderId="0" xfId="0" applyNumberFormat="1" applyFont="1" applyFill="1" applyAlignment="1">
      <alignment horizontal="center"/>
    </xf>
    <xf numFmtId="3" fontId="2" fillId="5" borderId="0" xfId="0" applyNumberFormat="1" applyFont="1" applyFill="1" applyAlignment="1">
      <alignment horizontal="center"/>
    </xf>
    <xf numFmtId="0" fontId="8" fillId="4" borderId="5" xfId="0" applyFont="1" applyFill="1" applyBorder="1" applyAlignment="1">
      <alignment horizontal="right"/>
    </xf>
    <xf numFmtId="3" fontId="5" fillId="8" borderId="13" xfId="0" applyNumberFormat="1" applyFont="1" applyFill="1" applyBorder="1" applyAlignment="1" applyProtection="1">
      <alignment horizontal="center"/>
      <protection locked="0"/>
    </xf>
    <xf numFmtId="2" fontId="2" fillId="3" borderId="0" xfId="1" applyNumberFormat="1" applyFont="1" applyFill="1" applyBorder="1" applyAlignment="1">
      <alignment horizontal="center"/>
    </xf>
    <xf numFmtId="0" fontId="10" fillId="13" borderId="16" xfId="0" applyFont="1" applyFill="1" applyBorder="1"/>
    <xf numFmtId="0" fontId="10" fillId="13" borderId="11" xfId="0" applyFont="1" applyFill="1" applyBorder="1" applyAlignment="1">
      <alignment horizontal="center"/>
    </xf>
    <xf numFmtId="2" fontId="4" fillId="6" borderId="14" xfId="1" applyNumberFormat="1" applyFont="1" applyFill="1" applyBorder="1" applyAlignment="1" applyProtection="1">
      <alignment horizontal="center"/>
      <protection locked="0"/>
    </xf>
    <xf numFmtId="2" fontId="0" fillId="6" borderId="1" xfId="0" applyNumberFormat="1" applyFill="1" applyBorder="1"/>
    <xf numFmtId="0" fontId="5" fillId="7" borderId="0" xfId="0" applyFont="1" applyFill="1"/>
    <xf numFmtId="0" fontId="4" fillId="7" borderId="0" xfId="0" applyFont="1" applyFill="1"/>
    <xf numFmtId="3" fontId="4" fillId="7" borderId="0" xfId="0" applyNumberFormat="1" applyFont="1" applyFill="1" applyAlignment="1">
      <alignment horizontal="center"/>
    </xf>
    <xf numFmtId="4" fontId="4" fillId="7" borderId="0" xfId="0" applyNumberFormat="1" applyFont="1" applyFill="1" applyAlignment="1">
      <alignment horizontal="center"/>
    </xf>
    <xf numFmtId="3" fontId="4" fillId="7" borderId="0" xfId="0" applyNumberFormat="1" applyFont="1" applyFill="1"/>
    <xf numFmtId="0" fontId="4" fillId="9" borderId="17" xfId="0" applyFont="1" applyFill="1" applyBorder="1"/>
    <xf numFmtId="0" fontId="4" fillId="9" borderId="18" xfId="0" applyFont="1" applyFill="1" applyBorder="1"/>
    <xf numFmtId="2" fontId="0" fillId="9" borderId="4" xfId="0" applyNumberFormat="1" applyFill="1" applyBorder="1"/>
    <xf numFmtId="0" fontId="10" fillId="10" borderId="16" xfId="0" applyFont="1" applyFill="1" applyBorder="1"/>
    <xf numFmtId="0" fontId="10" fillId="10" borderId="11" xfId="0" applyFont="1" applyFill="1" applyBorder="1" applyAlignment="1">
      <alignment horizontal="center"/>
    </xf>
    <xf numFmtId="0" fontId="4" fillId="12" borderId="17" xfId="0" applyFont="1" applyFill="1" applyBorder="1"/>
    <xf numFmtId="0" fontId="4" fillId="12" borderId="18" xfId="0" applyFont="1" applyFill="1" applyBorder="1"/>
    <xf numFmtId="2" fontId="0" fillId="12" borderId="4" xfId="0" applyNumberFormat="1" applyFill="1" applyBorder="1"/>
    <xf numFmtId="0" fontId="0" fillId="0" borderId="0" xfId="0" applyAlignment="1">
      <alignment horizontal="center"/>
    </xf>
    <xf numFmtId="2" fontId="0" fillId="14" borderId="16" xfId="0" applyNumberFormat="1" applyFill="1" applyBorder="1" applyAlignment="1">
      <alignment horizontal="center"/>
    </xf>
    <xf numFmtId="2" fontId="0" fillId="14" borderId="17" xfId="0" applyNumberFormat="1" applyFill="1" applyBorder="1" applyAlignment="1">
      <alignment horizontal="center"/>
    </xf>
    <xf numFmtId="2" fontId="0" fillId="15" borderId="18" xfId="0" applyNumberFormat="1" applyFill="1" applyBorder="1" applyAlignment="1">
      <alignment horizontal="center"/>
    </xf>
    <xf numFmtId="0" fontId="0" fillId="14" borderId="16" xfId="0" applyFill="1" applyBorder="1" applyAlignment="1">
      <alignment horizontal="center"/>
    </xf>
    <xf numFmtId="2" fontId="0" fillId="15" borderId="16" xfId="0" applyNumberFormat="1" applyFill="1" applyBorder="1"/>
    <xf numFmtId="0" fontId="0" fillId="15" borderId="17" xfId="0" applyFill="1" applyBorder="1"/>
    <xf numFmtId="2" fontId="0" fillId="15" borderId="18" xfId="0" applyNumberFormat="1" applyFill="1" applyBorder="1"/>
    <xf numFmtId="0" fontId="0" fillId="15" borderId="16" xfId="0" applyFill="1" applyBorder="1"/>
    <xf numFmtId="2" fontId="0" fillId="15" borderId="16" xfId="0" applyNumberFormat="1" applyFill="1" applyBorder="1" applyAlignment="1">
      <alignment horizontal="center"/>
    </xf>
    <xf numFmtId="2" fontId="0" fillId="15" borderId="2" xfId="0" applyNumberFormat="1" applyFill="1" applyBorder="1" applyAlignment="1">
      <alignment horizontal="center"/>
    </xf>
    <xf numFmtId="2" fontId="0" fillId="15" borderId="17" xfId="0" applyNumberFormat="1" applyFill="1" applyBorder="1" applyAlignment="1">
      <alignment horizontal="center"/>
    </xf>
    <xf numFmtId="2" fontId="0" fillId="15" borderId="10" xfId="0" applyNumberFormat="1" applyFill="1" applyBorder="1" applyAlignment="1">
      <alignment horizontal="center"/>
    </xf>
    <xf numFmtId="0" fontId="10" fillId="16" borderId="13" xfId="0" applyFont="1" applyFill="1" applyBorder="1" applyAlignment="1">
      <alignment horizontal="center"/>
    </xf>
    <xf numFmtId="0" fontId="10" fillId="16" borderId="5" xfId="0" applyFont="1" applyFill="1" applyBorder="1" applyAlignment="1">
      <alignment horizontal="center"/>
    </xf>
    <xf numFmtId="0" fontId="4" fillId="15" borderId="5" xfId="0" applyFont="1" applyFill="1" applyBorder="1"/>
    <xf numFmtId="0" fontId="4" fillId="15" borderId="2" xfId="0" applyFont="1" applyFill="1" applyBorder="1"/>
    <xf numFmtId="2" fontId="0" fillId="14" borderId="18" xfId="0" applyNumberForma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10" fillId="11" borderId="14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2" fontId="0" fillId="5" borderId="14" xfId="0" applyNumberFormat="1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2" fillId="6" borderId="19" xfId="0" applyFont="1" applyFill="1" applyBorder="1" applyProtection="1">
      <protection locked="0"/>
    </xf>
    <xf numFmtId="0" fontId="4" fillId="6" borderId="15" xfId="1" applyNumberFormat="1" applyFont="1" applyFill="1" applyBorder="1" applyAlignment="1" applyProtection="1">
      <alignment horizontal="center"/>
      <protection locked="0"/>
    </xf>
    <xf numFmtId="0" fontId="4" fillId="6" borderId="20" xfId="1" applyNumberFormat="1" applyFont="1" applyFill="1" applyBorder="1" applyAlignment="1" applyProtection="1">
      <alignment horizontal="center"/>
      <protection locked="0"/>
    </xf>
    <xf numFmtId="0" fontId="4" fillId="6" borderId="21" xfId="1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/>
    <xf numFmtId="0" fontId="2" fillId="6" borderId="22" xfId="0" applyFont="1" applyFill="1" applyBorder="1" applyProtection="1">
      <protection locked="0"/>
    </xf>
    <xf numFmtId="0" fontId="2" fillId="6" borderId="23" xfId="0" applyFont="1" applyFill="1" applyBorder="1" applyProtection="1">
      <protection locked="0"/>
    </xf>
    <xf numFmtId="0" fontId="2" fillId="6" borderId="6" xfId="0" applyFont="1" applyFill="1" applyBorder="1" applyProtection="1">
      <protection locked="0"/>
    </xf>
    <xf numFmtId="0" fontId="2" fillId="6" borderId="24" xfId="0" applyFont="1" applyFill="1" applyBorder="1" applyProtection="1">
      <protection locked="0"/>
    </xf>
    <xf numFmtId="0" fontId="2" fillId="3" borderId="0" xfId="0" applyFont="1" applyFill="1"/>
    <xf numFmtId="0" fontId="8" fillId="4" borderId="0" xfId="0" applyFont="1" applyFill="1" applyAlignment="1">
      <alignment horizontal="right"/>
    </xf>
    <xf numFmtId="0" fontId="2" fillId="15" borderId="0" xfId="0" applyFont="1" applyFill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18" borderId="0" xfId="0" applyFont="1" applyFill="1" applyAlignment="1">
      <alignment horizontal="center"/>
    </xf>
    <xf numFmtId="0" fontId="2" fillId="18" borderId="16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164" fontId="4" fillId="5" borderId="6" xfId="1" applyFont="1" applyFill="1" applyBorder="1" applyAlignment="1">
      <alignment horizontal="center"/>
    </xf>
    <xf numFmtId="4" fontId="4" fillId="5" borderId="6" xfId="0" applyNumberFormat="1" applyFont="1" applyFill="1" applyBorder="1" applyAlignment="1">
      <alignment horizontal="center"/>
    </xf>
    <xf numFmtId="164" fontId="2" fillId="5" borderId="0" xfId="1" applyFont="1" applyFill="1" applyBorder="1" applyAlignment="1">
      <alignment horizontal="center"/>
    </xf>
    <xf numFmtId="4" fontId="2" fillId="5" borderId="0" xfId="0" applyNumberFormat="1" applyFont="1" applyFill="1" applyAlignment="1">
      <alignment horizontal="center"/>
    </xf>
    <xf numFmtId="3" fontId="0" fillId="5" borderId="3" xfId="0" applyNumberFormat="1" applyFill="1" applyBorder="1" applyAlignment="1">
      <alignment horizontal="center"/>
    </xf>
    <xf numFmtId="4" fontId="4" fillId="5" borderId="3" xfId="0" applyNumberFormat="1" applyFont="1" applyFill="1" applyBorder="1" applyAlignment="1">
      <alignment horizontal="center"/>
    </xf>
    <xf numFmtId="164" fontId="2" fillId="15" borderId="5" xfId="1" applyFont="1" applyFill="1" applyBorder="1" applyAlignment="1">
      <alignment horizontal="center"/>
    </xf>
    <xf numFmtId="164" fontId="2" fillId="15" borderId="0" xfId="1" applyFont="1" applyFill="1" applyBorder="1" applyAlignment="1">
      <alignment horizontal="center"/>
    </xf>
    <xf numFmtId="164" fontId="4" fillId="19" borderId="6" xfId="1" applyFont="1" applyFill="1" applyBorder="1" applyAlignment="1">
      <alignment horizontal="center"/>
    </xf>
    <xf numFmtId="4" fontId="4" fillId="19" borderId="6" xfId="0" applyNumberFormat="1" applyFont="1" applyFill="1" applyBorder="1" applyAlignment="1">
      <alignment horizontal="center"/>
    </xf>
    <xf numFmtId="164" fontId="2" fillId="19" borderId="0" xfId="1" applyFont="1" applyFill="1" applyBorder="1" applyAlignment="1">
      <alignment horizontal="center"/>
    </xf>
    <xf numFmtId="4" fontId="2" fillId="19" borderId="0" xfId="0" applyNumberFormat="1" applyFont="1" applyFill="1" applyAlignment="1">
      <alignment horizontal="center"/>
    </xf>
    <xf numFmtId="3" fontId="4" fillId="19" borderId="3" xfId="0" applyNumberFormat="1" applyFont="1" applyFill="1" applyBorder="1" applyAlignment="1">
      <alignment horizontal="center"/>
    </xf>
    <xf numFmtId="2" fontId="4" fillId="19" borderId="3" xfId="0" applyNumberFormat="1" applyFont="1" applyFill="1" applyBorder="1" applyAlignment="1">
      <alignment horizontal="center"/>
    </xf>
    <xf numFmtId="1" fontId="4" fillId="6" borderId="25" xfId="1" applyNumberFormat="1" applyFont="1" applyFill="1" applyBorder="1" applyAlignment="1" applyProtection="1">
      <alignment horizontal="center"/>
      <protection locked="0"/>
    </xf>
    <xf numFmtId="164" fontId="4" fillId="6" borderId="25" xfId="1" applyFont="1" applyFill="1" applyBorder="1" applyAlignment="1" applyProtection="1">
      <alignment horizontal="center"/>
      <protection locked="0"/>
    </xf>
    <xf numFmtId="164" fontId="4" fillId="6" borderId="26" xfId="1" applyFont="1" applyFill="1" applyBorder="1" applyAlignment="1" applyProtection="1">
      <alignment horizontal="center"/>
      <protection locked="0"/>
    </xf>
    <xf numFmtId="164" fontId="4" fillId="6" borderId="27" xfId="1" applyFont="1" applyFill="1" applyBorder="1" applyAlignment="1" applyProtection="1">
      <alignment horizontal="center"/>
      <protection locked="0"/>
    </xf>
    <xf numFmtId="164" fontId="2" fillId="18" borderId="5" xfId="1" applyFont="1" applyFill="1" applyBorder="1" applyAlignment="1">
      <alignment horizontal="center"/>
    </xf>
    <xf numFmtId="164" fontId="2" fillId="18" borderId="0" xfId="1" applyFont="1" applyFill="1" applyBorder="1" applyAlignment="1">
      <alignment horizontal="center"/>
    </xf>
    <xf numFmtId="164" fontId="2" fillId="5" borderId="3" xfId="1" applyFont="1" applyFill="1" applyBorder="1" applyAlignment="1">
      <alignment horizontal="center"/>
    </xf>
    <xf numFmtId="2" fontId="4" fillId="5" borderId="3" xfId="0" applyNumberFormat="1" applyFont="1" applyFill="1" applyBorder="1" applyAlignment="1">
      <alignment horizontal="center"/>
    </xf>
    <xf numFmtId="0" fontId="4" fillId="5" borderId="3" xfId="0" applyFont="1" applyFill="1" applyBorder="1"/>
    <xf numFmtId="0" fontId="4" fillId="19" borderId="3" xfId="0" applyFont="1" applyFill="1" applyBorder="1"/>
    <xf numFmtId="0" fontId="4" fillId="6" borderId="6" xfId="1" applyNumberFormat="1" applyFont="1" applyFill="1" applyBorder="1" applyAlignment="1" applyProtection="1">
      <alignment horizontal="center"/>
      <protection locked="0"/>
    </xf>
    <xf numFmtId="49" fontId="2" fillId="3" borderId="0" xfId="1" applyNumberFormat="1" applyFont="1" applyFill="1" applyBorder="1"/>
    <xf numFmtId="44" fontId="2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6" borderId="6" xfId="1" applyNumberFormat="1" applyFont="1" applyFill="1" applyBorder="1" applyAlignment="1" applyProtection="1">
      <alignment horizontal="center"/>
      <protection locked="0"/>
    </xf>
    <xf numFmtId="0" fontId="7" fillId="17" borderId="10" xfId="0" applyFont="1" applyFill="1" applyBorder="1" applyAlignment="1">
      <alignment horizontal="center"/>
    </xf>
    <xf numFmtId="0" fontId="7" fillId="17" borderId="12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3" fontId="6" fillId="5" borderId="10" xfId="0" applyNumberFormat="1" applyFont="1" applyFill="1" applyBorder="1" applyAlignment="1">
      <alignment horizontal="center"/>
    </xf>
    <xf numFmtId="3" fontId="6" fillId="5" borderId="12" xfId="0" applyNumberFormat="1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9" fillId="16" borderId="5" xfId="0" applyFont="1" applyFill="1" applyBorder="1" applyAlignment="1">
      <alignment horizontal="center"/>
    </xf>
    <xf numFmtId="0" fontId="9" fillId="16" borderId="0" xfId="0" applyFont="1" applyFill="1" applyAlignment="1">
      <alignment horizontal="center"/>
    </xf>
    <xf numFmtId="0" fontId="9" fillId="16" borderId="1" xfId="0" applyFont="1" applyFill="1" applyBorder="1" applyAlignment="1">
      <alignment horizontal="center"/>
    </xf>
    <xf numFmtId="0" fontId="10" fillId="16" borderId="10" xfId="0" applyFont="1" applyFill="1" applyBorder="1" applyAlignment="1">
      <alignment horizontal="center"/>
    </xf>
    <xf numFmtId="0" fontId="10" fillId="16" borderId="12" xfId="0" applyFont="1" applyFill="1" applyBorder="1" applyAlignment="1">
      <alignment horizontal="center"/>
    </xf>
    <xf numFmtId="0" fontId="10" fillId="16" borderId="11" xfId="0" applyFont="1" applyFill="1" applyBorder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L59"/>
  <sheetViews>
    <sheetView tabSelected="1" zoomScale="70" zoomScaleNormal="70" workbookViewId="0">
      <selection activeCell="C51" sqref="C51"/>
    </sheetView>
  </sheetViews>
  <sheetFormatPr baseColWidth="10" defaultColWidth="10.28515625" defaultRowHeight="12.75" x14ac:dyDescent="0.2"/>
  <cols>
    <col min="1" max="1" width="32.7109375" style="1" bestFit="1" customWidth="1"/>
    <col min="2" max="2" width="32.28515625" style="1" bestFit="1" customWidth="1"/>
    <col min="3" max="3" width="16.28515625" style="1" bestFit="1" customWidth="1"/>
    <col min="4" max="4" width="14.42578125" style="1" bestFit="1" customWidth="1"/>
    <col min="5" max="5" width="11.7109375" style="1" bestFit="1" customWidth="1"/>
    <col min="6" max="6" width="14.42578125" style="1" bestFit="1" customWidth="1"/>
    <col min="7" max="7" width="8.28515625" style="1" bestFit="1" customWidth="1"/>
    <col min="8" max="8" width="16.42578125" style="1" bestFit="1" customWidth="1"/>
    <col min="9" max="9" width="18.28515625" style="1" bestFit="1" customWidth="1"/>
    <col min="10" max="12" width="14.5703125" style="1" customWidth="1"/>
    <col min="13" max="13" width="17" style="1" bestFit="1" customWidth="1"/>
    <col min="14" max="14" width="18.28515625" style="1" bestFit="1" customWidth="1"/>
    <col min="15" max="15" width="14.5703125" style="1" bestFit="1" customWidth="1"/>
    <col min="16" max="17" width="14.5703125" style="1" customWidth="1"/>
    <col min="18" max="18" width="15.42578125" style="1" bestFit="1" customWidth="1"/>
    <col min="19" max="19" width="18.28515625" style="1" bestFit="1" customWidth="1"/>
    <col min="20" max="22" width="14.5703125" style="1" customWidth="1"/>
    <col min="23" max="23" width="15.42578125" style="1" bestFit="1" customWidth="1"/>
    <col min="24" max="24" width="18.28515625" style="1" bestFit="1" customWidth="1"/>
    <col min="25" max="25" width="14.5703125" style="1" bestFit="1" customWidth="1"/>
    <col min="26" max="27" width="14.5703125" style="1" customWidth="1"/>
    <col min="28" max="28" width="17" style="1" bestFit="1" customWidth="1"/>
    <col min="29" max="29" width="18.28515625" style="1" bestFit="1" customWidth="1"/>
    <col min="30" max="32" width="14.5703125" style="1" customWidth="1"/>
    <col min="33" max="33" width="21.28515625" style="1" customWidth="1"/>
    <col min="34" max="34" width="18.28515625" style="1" bestFit="1" customWidth="1"/>
    <col min="35" max="35" width="18.7109375" style="1" bestFit="1" customWidth="1"/>
    <col min="36" max="36" width="16.42578125" style="1" bestFit="1" customWidth="1"/>
    <col min="37" max="37" width="17" style="1" bestFit="1" customWidth="1"/>
    <col min="38" max="38" width="10.28515625" style="1" bestFit="1" customWidth="1"/>
    <col min="39" max="16384" width="10.28515625" style="1"/>
  </cols>
  <sheetData>
    <row r="1" spans="1:38" ht="16.5" thickBot="1" x14ac:dyDescent="0.3">
      <c r="A1" s="139" t="s">
        <v>51</v>
      </c>
      <c r="B1" s="140"/>
      <c r="C1" s="141"/>
      <c r="D1" s="144" t="s">
        <v>48</v>
      </c>
      <c r="E1" s="144"/>
      <c r="F1" s="144"/>
      <c r="G1" s="144"/>
      <c r="H1" s="144"/>
      <c r="I1" s="144"/>
      <c r="J1" s="135" t="s">
        <v>5</v>
      </c>
      <c r="K1" s="136"/>
      <c r="L1" s="136"/>
      <c r="M1" s="136"/>
      <c r="N1" s="136"/>
      <c r="O1" s="145" t="s">
        <v>4</v>
      </c>
      <c r="P1" s="144"/>
      <c r="Q1" s="144"/>
      <c r="R1" s="144"/>
      <c r="S1" s="144"/>
      <c r="T1" s="135" t="s">
        <v>6</v>
      </c>
      <c r="U1" s="136"/>
      <c r="V1" s="136"/>
      <c r="W1" s="136"/>
      <c r="X1" s="136"/>
      <c r="Y1" s="145" t="s">
        <v>7</v>
      </c>
      <c r="Z1" s="144"/>
      <c r="AA1" s="144"/>
      <c r="AB1" s="144"/>
      <c r="AC1" s="144"/>
      <c r="AD1" s="135" t="s">
        <v>11</v>
      </c>
      <c r="AE1" s="136"/>
      <c r="AF1" s="136"/>
      <c r="AG1" s="136"/>
      <c r="AH1" s="136"/>
      <c r="AI1" s="137" t="s">
        <v>9</v>
      </c>
      <c r="AJ1" s="138"/>
      <c r="AK1" s="138"/>
      <c r="AL1" s="138"/>
    </row>
    <row r="2" spans="1:38" ht="13.5" thickBot="1" x14ac:dyDescent="0.25">
      <c r="A2" s="21" t="s">
        <v>50</v>
      </c>
      <c r="B2" s="94" t="s">
        <v>52</v>
      </c>
      <c r="C2" s="22" t="s">
        <v>8</v>
      </c>
      <c r="D2" s="103" t="s">
        <v>23</v>
      </c>
      <c r="E2" s="103" t="s">
        <v>14</v>
      </c>
      <c r="F2" s="103" t="s">
        <v>52</v>
      </c>
      <c r="G2" s="104" t="s">
        <v>47</v>
      </c>
      <c r="H2" s="103" t="s">
        <v>15</v>
      </c>
      <c r="I2" s="103" t="s">
        <v>13</v>
      </c>
      <c r="J2" s="112" t="s">
        <v>2</v>
      </c>
      <c r="K2" s="101" t="s">
        <v>17</v>
      </c>
      <c r="L2" s="101" t="s">
        <v>52</v>
      </c>
      <c r="M2" s="113" t="s">
        <v>15</v>
      </c>
      <c r="N2" s="102" t="s">
        <v>13</v>
      </c>
      <c r="O2" s="124" t="s">
        <v>2</v>
      </c>
      <c r="P2" s="103" t="s">
        <v>14</v>
      </c>
      <c r="Q2" s="103" t="s">
        <v>52</v>
      </c>
      <c r="R2" s="125" t="s">
        <v>3</v>
      </c>
      <c r="S2" s="105" t="s">
        <v>13</v>
      </c>
      <c r="T2" s="112" t="s">
        <v>2</v>
      </c>
      <c r="U2" s="101" t="s">
        <v>17</v>
      </c>
      <c r="V2" s="101" t="s">
        <v>52</v>
      </c>
      <c r="W2" s="113" t="s">
        <v>3</v>
      </c>
      <c r="X2" s="102" t="s">
        <v>13</v>
      </c>
      <c r="Y2" s="124" t="s">
        <v>2</v>
      </c>
      <c r="Z2" s="103" t="s">
        <v>14</v>
      </c>
      <c r="AA2" s="103" t="s">
        <v>52</v>
      </c>
      <c r="AB2" s="125" t="s">
        <v>3</v>
      </c>
      <c r="AC2" s="105" t="s">
        <v>13</v>
      </c>
      <c r="AD2" s="112" t="s">
        <v>2</v>
      </c>
      <c r="AE2" s="101" t="s">
        <v>17</v>
      </c>
      <c r="AF2" s="101" t="s">
        <v>52</v>
      </c>
      <c r="AG2" s="101" t="s">
        <v>3</v>
      </c>
      <c r="AH2" s="102" t="s">
        <v>13</v>
      </c>
      <c r="AI2" s="32" t="s">
        <v>23</v>
      </c>
      <c r="AJ2" s="33" t="s">
        <v>52</v>
      </c>
      <c r="AK2" s="33" t="s">
        <v>10</v>
      </c>
      <c r="AL2" s="133" t="s">
        <v>13</v>
      </c>
    </row>
    <row r="3" spans="1:38" ht="13.9" customHeight="1" x14ac:dyDescent="0.2">
      <c r="A3" s="18" t="s">
        <v>55</v>
      </c>
      <c r="B3" s="95" t="s">
        <v>56</v>
      </c>
      <c r="C3" s="122">
        <v>550000</v>
      </c>
      <c r="D3" s="120"/>
      <c r="E3" s="91">
        <v>4</v>
      </c>
      <c r="F3" s="134" t="s">
        <v>56</v>
      </c>
      <c r="G3" s="92">
        <v>1</v>
      </c>
      <c r="H3" s="106">
        <f>IF(D3=0,$C3*E3/100)+IF(E3=0,D3-$C3)</f>
        <v>22000</v>
      </c>
      <c r="I3" s="107">
        <f>H3/$C3*100</f>
        <v>4</v>
      </c>
      <c r="J3" s="42">
        <v>560000</v>
      </c>
      <c r="K3" s="40"/>
      <c r="L3" s="134" t="s">
        <v>56</v>
      </c>
      <c r="M3" s="114">
        <f t="shared" ref="M3:M9" si="0">IF(J3=0,$C3*K3/100)+IF(K3=0,J3-$C3)</f>
        <v>10000</v>
      </c>
      <c r="N3" s="115">
        <f>M3/$C3*100</f>
        <v>1.8181818181818181</v>
      </c>
      <c r="O3" s="42">
        <v>600000</v>
      </c>
      <c r="P3" s="51"/>
      <c r="Q3" s="134" t="s">
        <v>56</v>
      </c>
      <c r="R3" s="106">
        <f t="shared" ref="R3:R9" si="1">IF(O3=0,$C3*P3/100)+IF(P3=0,O3-$C3)</f>
        <v>50000</v>
      </c>
      <c r="S3" s="107">
        <f>R3/$C3*100</f>
        <v>9.0909090909090917</v>
      </c>
      <c r="T3" s="42">
        <v>570000</v>
      </c>
      <c r="U3" s="40"/>
      <c r="V3" s="134" t="s">
        <v>56</v>
      </c>
      <c r="W3" s="114">
        <f t="shared" ref="W3:W9" si="2">IF(T3=0,$C3*U3/100)+IF(U3=0,T3-$C3)</f>
        <v>20000</v>
      </c>
      <c r="X3" s="115">
        <f t="shared" ref="X3:X9" si="3">W3/$C3*100</f>
        <v>3.6363636363636362</v>
      </c>
      <c r="Y3" s="42">
        <v>580000</v>
      </c>
      <c r="Z3" s="40"/>
      <c r="AA3" s="134" t="s">
        <v>56</v>
      </c>
      <c r="AB3" s="106">
        <f t="shared" ref="AB3:AB42" si="4">IF(Y3=0,$C3*Z3/100)+IF(Z3=0,Y3-$C3)</f>
        <v>30000</v>
      </c>
      <c r="AC3" s="107">
        <f>AB3/$C3*100</f>
        <v>5.4545454545454541</v>
      </c>
      <c r="AD3" s="42">
        <v>580000</v>
      </c>
      <c r="AE3" s="40"/>
      <c r="AF3" s="134" t="s">
        <v>56</v>
      </c>
      <c r="AG3" s="114">
        <f>IF(AD3=0,$C3*AE3/100)+IF(AE3=0,AD3-$C3)</f>
        <v>30000</v>
      </c>
      <c r="AH3" s="115">
        <f>AG3/$C3*100</f>
        <v>5.4545454545454541</v>
      </c>
      <c r="AI3" s="36">
        <f t="shared" ref="AI3:AI42" si="5">AG3+C3</f>
        <v>580000</v>
      </c>
      <c r="AJ3" s="131" t="str">
        <f t="shared" ref="AJ3:AJ43" si="6">AF3</f>
        <v>Rådgiver</v>
      </c>
      <c r="AK3" s="41">
        <f t="shared" ref="AK3:AK42" si="7">AI3-C3</f>
        <v>30000</v>
      </c>
      <c r="AL3" s="14">
        <f>AK3/$C3*100</f>
        <v>5.4545454545454541</v>
      </c>
    </row>
    <row r="4" spans="1:38" ht="13.9" customHeight="1" x14ac:dyDescent="0.2">
      <c r="A4" s="19"/>
      <c r="B4" s="96"/>
      <c r="C4" s="123">
        <v>0</v>
      </c>
      <c r="D4" s="121"/>
      <c r="E4" s="91"/>
      <c r="F4" s="130"/>
      <c r="G4" s="92"/>
      <c r="H4" s="106">
        <f>IF(D4=0,$C4*E4/100)+IF(E4=0,D4-$C4)</f>
        <v>0</v>
      </c>
      <c r="I4" s="107" t="e">
        <f>H4/$C4*100</f>
        <v>#DIV/0!</v>
      </c>
      <c r="J4" s="39"/>
      <c r="K4" s="40"/>
      <c r="L4" s="130"/>
      <c r="M4" s="114">
        <f t="shared" si="0"/>
        <v>0</v>
      </c>
      <c r="N4" s="115" t="e">
        <f t="shared" ref="N4:N9" si="8">M4/$C4*100</f>
        <v>#DIV/0!</v>
      </c>
      <c r="O4" s="39"/>
      <c r="P4" s="40"/>
      <c r="Q4" s="130"/>
      <c r="R4" s="106">
        <f t="shared" si="1"/>
        <v>0</v>
      </c>
      <c r="S4" s="107" t="e">
        <f t="shared" ref="S4:S9" si="9">R4/$C4*100</f>
        <v>#DIV/0!</v>
      </c>
      <c r="T4" s="39"/>
      <c r="U4" s="40"/>
      <c r="V4" s="130"/>
      <c r="W4" s="114">
        <f t="shared" si="2"/>
        <v>0</v>
      </c>
      <c r="X4" s="115" t="e">
        <f t="shared" si="3"/>
        <v>#DIV/0!</v>
      </c>
      <c r="Y4" s="39"/>
      <c r="Z4" s="40"/>
      <c r="AA4" s="130"/>
      <c r="AB4" s="106">
        <f t="shared" si="4"/>
        <v>0</v>
      </c>
      <c r="AC4" s="107" t="e">
        <f t="shared" ref="AC4:AC9" si="10">AB4/$C4*100</f>
        <v>#DIV/0!</v>
      </c>
      <c r="AD4" s="39"/>
      <c r="AE4" s="40"/>
      <c r="AF4" s="130"/>
      <c r="AG4" s="114">
        <f t="shared" ref="AG4:AG9" si="11">IF(AD4=0,$C4*AE4/100)+IF(AE4=0,AD4-$C4)</f>
        <v>0</v>
      </c>
      <c r="AH4" s="115" t="e">
        <f t="shared" ref="AH4:AH9" si="12">AG4/$C4*100</f>
        <v>#DIV/0!</v>
      </c>
      <c r="AI4" s="36">
        <f t="shared" si="5"/>
        <v>0</v>
      </c>
      <c r="AJ4" s="131">
        <f t="shared" si="6"/>
        <v>0</v>
      </c>
      <c r="AK4" s="41">
        <f t="shared" si="7"/>
        <v>0</v>
      </c>
      <c r="AL4" s="14" t="e">
        <f t="shared" ref="AL4:AL9" si="13">AK4/$C4*100</f>
        <v>#DIV/0!</v>
      </c>
    </row>
    <row r="5" spans="1:38" ht="13.9" customHeight="1" x14ac:dyDescent="0.2">
      <c r="A5" s="19"/>
      <c r="B5" s="96"/>
      <c r="C5" s="123">
        <v>0</v>
      </c>
      <c r="D5" s="121"/>
      <c r="E5" s="91"/>
      <c r="F5" s="130"/>
      <c r="G5" s="92"/>
      <c r="H5" s="106">
        <f>IF(D5=0,$C5*E5/100)+IF(E5=0,D5-$C5)</f>
        <v>0</v>
      </c>
      <c r="I5" s="107" t="e">
        <f>H5/$C5*100</f>
        <v>#DIV/0!</v>
      </c>
      <c r="J5" s="39"/>
      <c r="K5" s="40"/>
      <c r="L5" s="130"/>
      <c r="M5" s="114">
        <f t="shared" si="0"/>
        <v>0</v>
      </c>
      <c r="N5" s="115" t="e">
        <f t="shared" si="8"/>
        <v>#DIV/0!</v>
      </c>
      <c r="O5" s="39"/>
      <c r="P5" s="40"/>
      <c r="Q5" s="130"/>
      <c r="R5" s="106">
        <f t="shared" si="1"/>
        <v>0</v>
      </c>
      <c r="S5" s="107" t="e">
        <f t="shared" si="9"/>
        <v>#DIV/0!</v>
      </c>
      <c r="T5" s="39"/>
      <c r="U5" s="40"/>
      <c r="V5" s="130"/>
      <c r="W5" s="114">
        <f t="shared" si="2"/>
        <v>0</v>
      </c>
      <c r="X5" s="115" t="e">
        <f t="shared" si="3"/>
        <v>#DIV/0!</v>
      </c>
      <c r="Y5" s="39"/>
      <c r="Z5" s="40"/>
      <c r="AA5" s="130"/>
      <c r="AB5" s="106">
        <f t="shared" si="4"/>
        <v>0</v>
      </c>
      <c r="AC5" s="107" t="e">
        <f t="shared" si="10"/>
        <v>#DIV/0!</v>
      </c>
      <c r="AD5" s="39"/>
      <c r="AE5" s="40"/>
      <c r="AF5" s="130"/>
      <c r="AG5" s="114">
        <f t="shared" si="11"/>
        <v>0</v>
      </c>
      <c r="AH5" s="115" t="e">
        <f t="shared" si="12"/>
        <v>#DIV/0!</v>
      </c>
      <c r="AI5" s="36">
        <f t="shared" si="5"/>
        <v>0</v>
      </c>
      <c r="AJ5" s="131">
        <f t="shared" si="6"/>
        <v>0</v>
      </c>
      <c r="AK5" s="41">
        <f t="shared" si="7"/>
        <v>0</v>
      </c>
      <c r="AL5" s="14" t="e">
        <f t="shared" si="13"/>
        <v>#DIV/0!</v>
      </c>
    </row>
    <row r="6" spans="1:38" ht="13.9" customHeight="1" x14ac:dyDescent="0.2">
      <c r="A6" s="19"/>
      <c r="B6" s="96"/>
      <c r="C6" s="123">
        <v>0</v>
      </c>
      <c r="D6" s="121"/>
      <c r="E6" s="91"/>
      <c r="F6" s="130"/>
      <c r="G6" s="92"/>
      <c r="H6" s="106">
        <f>IF(D6=0,$C6*E6/100)+IF(E6=0,D6-$C6)</f>
        <v>0</v>
      </c>
      <c r="I6" s="107" t="e">
        <f>H6/$C6*100</f>
        <v>#DIV/0!</v>
      </c>
      <c r="J6" s="39"/>
      <c r="K6" s="40"/>
      <c r="L6" s="130"/>
      <c r="M6" s="114">
        <f t="shared" si="0"/>
        <v>0</v>
      </c>
      <c r="N6" s="115" t="e">
        <f t="shared" si="8"/>
        <v>#DIV/0!</v>
      </c>
      <c r="O6" s="39"/>
      <c r="P6" s="40"/>
      <c r="Q6" s="130"/>
      <c r="R6" s="106">
        <f t="shared" si="1"/>
        <v>0</v>
      </c>
      <c r="S6" s="107" t="e">
        <f t="shared" si="9"/>
        <v>#DIV/0!</v>
      </c>
      <c r="T6" s="39"/>
      <c r="U6" s="40"/>
      <c r="V6" s="130"/>
      <c r="W6" s="114">
        <f t="shared" si="2"/>
        <v>0</v>
      </c>
      <c r="X6" s="115" t="e">
        <f t="shared" si="3"/>
        <v>#DIV/0!</v>
      </c>
      <c r="Y6" s="39"/>
      <c r="Z6" s="40"/>
      <c r="AA6" s="130"/>
      <c r="AB6" s="106">
        <f t="shared" si="4"/>
        <v>0</v>
      </c>
      <c r="AC6" s="107" t="e">
        <f t="shared" si="10"/>
        <v>#DIV/0!</v>
      </c>
      <c r="AD6" s="39"/>
      <c r="AE6" s="40"/>
      <c r="AF6" s="130"/>
      <c r="AG6" s="114">
        <f t="shared" si="11"/>
        <v>0</v>
      </c>
      <c r="AH6" s="115" t="e">
        <f t="shared" si="12"/>
        <v>#DIV/0!</v>
      </c>
      <c r="AI6" s="36">
        <f t="shared" si="5"/>
        <v>0</v>
      </c>
      <c r="AJ6" s="131">
        <f t="shared" si="6"/>
        <v>0</v>
      </c>
      <c r="AK6" s="41">
        <f t="shared" si="7"/>
        <v>0</v>
      </c>
      <c r="AL6" s="14" t="e">
        <f t="shared" si="13"/>
        <v>#DIV/0!</v>
      </c>
    </row>
    <row r="7" spans="1:38" ht="13.9" customHeight="1" x14ac:dyDescent="0.2">
      <c r="A7" s="19"/>
      <c r="B7" s="96"/>
      <c r="C7" s="123">
        <v>0</v>
      </c>
      <c r="D7" s="121"/>
      <c r="E7" s="91"/>
      <c r="F7" s="130"/>
      <c r="G7" s="92"/>
      <c r="H7" s="106">
        <f t="shared" ref="H7:H9" si="14">IF(D7=0,$C7*E7/100)+IF(E7=0,D7-$C7)</f>
        <v>0</v>
      </c>
      <c r="I7" s="107" t="e">
        <f t="shared" ref="I7:I9" si="15">H7/$C7*100</f>
        <v>#DIV/0!</v>
      </c>
      <c r="J7" s="39"/>
      <c r="K7" s="40"/>
      <c r="L7" s="130"/>
      <c r="M7" s="114">
        <f t="shared" si="0"/>
        <v>0</v>
      </c>
      <c r="N7" s="115" t="e">
        <f t="shared" si="8"/>
        <v>#DIV/0!</v>
      </c>
      <c r="O7" s="39"/>
      <c r="P7" s="40"/>
      <c r="Q7" s="130"/>
      <c r="R7" s="106">
        <f t="shared" si="1"/>
        <v>0</v>
      </c>
      <c r="S7" s="107" t="e">
        <f t="shared" si="9"/>
        <v>#DIV/0!</v>
      </c>
      <c r="T7" s="39"/>
      <c r="U7" s="40"/>
      <c r="V7" s="130"/>
      <c r="W7" s="114">
        <f t="shared" si="2"/>
        <v>0</v>
      </c>
      <c r="X7" s="115" t="e">
        <f t="shared" si="3"/>
        <v>#DIV/0!</v>
      </c>
      <c r="Y7" s="39"/>
      <c r="Z7" s="40"/>
      <c r="AA7" s="130"/>
      <c r="AB7" s="106">
        <f t="shared" si="4"/>
        <v>0</v>
      </c>
      <c r="AC7" s="107" t="e">
        <f t="shared" si="10"/>
        <v>#DIV/0!</v>
      </c>
      <c r="AD7" s="39"/>
      <c r="AE7" s="40"/>
      <c r="AF7" s="130"/>
      <c r="AG7" s="114">
        <f t="shared" si="11"/>
        <v>0</v>
      </c>
      <c r="AH7" s="115" t="e">
        <f t="shared" si="12"/>
        <v>#DIV/0!</v>
      </c>
      <c r="AI7" s="36">
        <f t="shared" si="5"/>
        <v>0</v>
      </c>
      <c r="AJ7" s="131">
        <f t="shared" si="6"/>
        <v>0</v>
      </c>
      <c r="AK7" s="41">
        <f t="shared" si="7"/>
        <v>0</v>
      </c>
      <c r="AL7" s="14" t="e">
        <f t="shared" si="13"/>
        <v>#DIV/0!</v>
      </c>
    </row>
    <row r="8" spans="1:38" ht="13.9" customHeight="1" x14ac:dyDescent="0.2">
      <c r="A8" s="19"/>
      <c r="B8" s="96"/>
      <c r="C8" s="123">
        <v>0</v>
      </c>
      <c r="D8" s="121"/>
      <c r="E8" s="91"/>
      <c r="F8" s="130"/>
      <c r="G8" s="92"/>
      <c r="H8" s="106">
        <f t="shared" si="14"/>
        <v>0</v>
      </c>
      <c r="I8" s="107" t="e">
        <f t="shared" si="15"/>
        <v>#DIV/0!</v>
      </c>
      <c r="J8" s="39"/>
      <c r="K8" s="40"/>
      <c r="L8" s="130"/>
      <c r="M8" s="114">
        <f t="shared" si="0"/>
        <v>0</v>
      </c>
      <c r="N8" s="115" t="e">
        <f t="shared" si="8"/>
        <v>#DIV/0!</v>
      </c>
      <c r="O8" s="39"/>
      <c r="P8" s="40"/>
      <c r="Q8" s="130"/>
      <c r="R8" s="106">
        <f t="shared" si="1"/>
        <v>0</v>
      </c>
      <c r="S8" s="107" t="e">
        <f t="shared" si="9"/>
        <v>#DIV/0!</v>
      </c>
      <c r="T8" s="39"/>
      <c r="U8" s="40"/>
      <c r="V8" s="130"/>
      <c r="W8" s="114">
        <f t="shared" si="2"/>
        <v>0</v>
      </c>
      <c r="X8" s="115" t="e">
        <f t="shared" si="3"/>
        <v>#DIV/0!</v>
      </c>
      <c r="Y8" s="39"/>
      <c r="Z8" s="40"/>
      <c r="AA8" s="130"/>
      <c r="AB8" s="106">
        <f t="shared" si="4"/>
        <v>0</v>
      </c>
      <c r="AC8" s="107" t="e">
        <f t="shared" si="10"/>
        <v>#DIV/0!</v>
      </c>
      <c r="AD8" s="39"/>
      <c r="AE8" s="40"/>
      <c r="AF8" s="130"/>
      <c r="AG8" s="114">
        <f t="shared" si="11"/>
        <v>0</v>
      </c>
      <c r="AH8" s="115" t="e">
        <f t="shared" si="12"/>
        <v>#DIV/0!</v>
      </c>
      <c r="AI8" s="36">
        <f t="shared" si="5"/>
        <v>0</v>
      </c>
      <c r="AJ8" s="131">
        <f t="shared" si="6"/>
        <v>0</v>
      </c>
      <c r="AK8" s="41">
        <f t="shared" si="7"/>
        <v>0</v>
      </c>
      <c r="AL8" s="14" t="e">
        <f t="shared" si="13"/>
        <v>#DIV/0!</v>
      </c>
    </row>
    <row r="9" spans="1:38" ht="13.9" customHeight="1" x14ac:dyDescent="0.2">
      <c r="A9" s="19"/>
      <c r="B9" s="96"/>
      <c r="C9" s="123">
        <v>0</v>
      </c>
      <c r="D9" s="121"/>
      <c r="E9" s="91"/>
      <c r="F9" s="130"/>
      <c r="G9" s="92"/>
      <c r="H9" s="106">
        <f t="shared" si="14"/>
        <v>0</v>
      </c>
      <c r="I9" s="107" t="e">
        <f t="shared" si="15"/>
        <v>#DIV/0!</v>
      </c>
      <c r="J9" s="39"/>
      <c r="K9" s="40"/>
      <c r="L9" s="130"/>
      <c r="M9" s="114">
        <f t="shared" si="0"/>
        <v>0</v>
      </c>
      <c r="N9" s="115" t="e">
        <f t="shared" si="8"/>
        <v>#DIV/0!</v>
      </c>
      <c r="O9" s="39"/>
      <c r="P9" s="40"/>
      <c r="Q9" s="130"/>
      <c r="R9" s="106">
        <f t="shared" si="1"/>
        <v>0</v>
      </c>
      <c r="S9" s="107" t="e">
        <f t="shared" si="9"/>
        <v>#DIV/0!</v>
      </c>
      <c r="T9" s="39"/>
      <c r="U9" s="40"/>
      <c r="V9" s="130"/>
      <c r="W9" s="114">
        <f t="shared" si="2"/>
        <v>0</v>
      </c>
      <c r="X9" s="115" t="e">
        <f t="shared" si="3"/>
        <v>#DIV/0!</v>
      </c>
      <c r="Y9" s="39"/>
      <c r="Z9" s="40"/>
      <c r="AA9" s="130"/>
      <c r="AB9" s="106">
        <f t="shared" si="4"/>
        <v>0</v>
      </c>
      <c r="AC9" s="107" t="e">
        <f t="shared" si="10"/>
        <v>#DIV/0!</v>
      </c>
      <c r="AD9" s="39"/>
      <c r="AE9" s="40"/>
      <c r="AF9" s="130"/>
      <c r="AG9" s="114">
        <f t="shared" si="11"/>
        <v>0</v>
      </c>
      <c r="AH9" s="115" t="e">
        <f t="shared" si="12"/>
        <v>#DIV/0!</v>
      </c>
      <c r="AI9" s="36">
        <f t="shared" si="5"/>
        <v>0</v>
      </c>
      <c r="AJ9" s="131">
        <f t="shared" si="6"/>
        <v>0</v>
      </c>
      <c r="AK9" s="41">
        <f t="shared" si="7"/>
        <v>0</v>
      </c>
      <c r="AL9" s="14" t="e">
        <f t="shared" si="13"/>
        <v>#DIV/0!</v>
      </c>
    </row>
    <row r="10" spans="1:38" ht="13.9" customHeight="1" x14ac:dyDescent="0.2">
      <c r="A10" s="19"/>
      <c r="B10" s="96"/>
      <c r="C10" s="123">
        <v>0</v>
      </c>
      <c r="D10" s="121"/>
      <c r="E10" s="91"/>
      <c r="F10" s="130"/>
      <c r="G10" s="92"/>
      <c r="H10" s="106">
        <f t="shared" ref="H10:H42" si="16">IF(D10=0,$C10*E10/100)+IF(E10=0,D10-$C10)</f>
        <v>0</v>
      </c>
      <c r="I10" s="107" t="e">
        <f t="shared" ref="I10:I42" si="17">H10/$C10*100</f>
        <v>#DIV/0!</v>
      </c>
      <c r="J10" s="39"/>
      <c r="K10" s="40"/>
      <c r="L10" s="130"/>
      <c r="M10" s="114">
        <f t="shared" ref="M10:M42" si="18">IF(J10=0,$C10*K10/100)+IF(K10=0,J10-$C10)</f>
        <v>0</v>
      </c>
      <c r="N10" s="115" t="e">
        <f t="shared" ref="N10:N42" si="19">M10/$C10*100</f>
        <v>#DIV/0!</v>
      </c>
      <c r="O10" s="39"/>
      <c r="P10" s="40"/>
      <c r="Q10" s="130"/>
      <c r="R10" s="106">
        <f t="shared" ref="R10:R42" si="20">IF(O10=0,$C10*P10/100)+IF(P10=0,O10-$C10)</f>
        <v>0</v>
      </c>
      <c r="S10" s="107" t="e">
        <f t="shared" ref="S10:S42" si="21">R10/$C10*100</f>
        <v>#DIV/0!</v>
      </c>
      <c r="T10" s="39"/>
      <c r="U10" s="40"/>
      <c r="V10" s="130"/>
      <c r="W10" s="114">
        <f t="shared" ref="W10:W42" si="22">IF(T10=0,$C10*U10/100)+IF(U10=0,T10-$C10)</f>
        <v>0</v>
      </c>
      <c r="X10" s="115" t="e">
        <f t="shared" ref="X10:X42" si="23">W10/$C10*100</f>
        <v>#DIV/0!</v>
      </c>
      <c r="Y10" s="39"/>
      <c r="Z10" s="40"/>
      <c r="AA10" s="130"/>
      <c r="AB10" s="106">
        <f t="shared" si="4"/>
        <v>0</v>
      </c>
      <c r="AC10" s="107" t="e">
        <f t="shared" ref="AC10:AC42" si="24">AB10/$C10*100</f>
        <v>#DIV/0!</v>
      </c>
      <c r="AD10" s="39"/>
      <c r="AE10" s="40"/>
      <c r="AF10" s="130"/>
      <c r="AG10" s="114">
        <f t="shared" ref="AG10:AG42" si="25">IF(AD10=0,$C10*AE10/100)+IF(AE10=0,AD10-$C10)</f>
        <v>0</v>
      </c>
      <c r="AH10" s="115" t="e">
        <f t="shared" ref="AH10:AH42" si="26">AG10/$C10*100</f>
        <v>#DIV/0!</v>
      </c>
      <c r="AI10" s="36">
        <f t="shared" si="5"/>
        <v>0</v>
      </c>
      <c r="AJ10" s="131">
        <f t="shared" si="6"/>
        <v>0</v>
      </c>
      <c r="AK10" s="41">
        <f t="shared" si="7"/>
        <v>0</v>
      </c>
      <c r="AL10" s="14" t="e">
        <f t="shared" ref="AL10:AL42" si="27">AK10/$C10*100</f>
        <v>#DIV/0!</v>
      </c>
    </row>
    <row r="11" spans="1:38" ht="13.9" customHeight="1" x14ac:dyDescent="0.2">
      <c r="A11" s="19"/>
      <c r="B11" s="96"/>
      <c r="C11" s="123">
        <v>0</v>
      </c>
      <c r="D11" s="121"/>
      <c r="E11" s="91"/>
      <c r="F11" s="130"/>
      <c r="G11" s="92"/>
      <c r="H11" s="106">
        <f t="shared" si="16"/>
        <v>0</v>
      </c>
      <c r="I11" s="107" t="e">
        <f t="shared" si="17"/>
        <v>#DIV/0!</v>
      </c>
      <c r="J11" s="39"/>
      <c r="K11" s="40"/>
      <c r="L11" s="130"/>
      <c r="M11" s="114">
        <f t="shared" si="18"/>
        <v>0</v>
      </c>
      <c r="N11" s="115" t="e">
        <f t="shared" si="19"/>
        <v>#DIV/0!</v>
      </c>
      <c r="O11" s="39"/>
      <c r="P11" s="40"/>
      <c r="Q11" s="130"/>
      <c r="R11" s="106">
        <f t="shared" si="20"/>
        <v>0</v>
      </c>
      <c r="S11" s="107" t="e">
        <f t="shared" si="21"/>
        <v>#DIV/0!</v>
      </c>
      <c r="T11" s="39"/>
      <c r="U11" s="40"/>
      <c r="V11" s="130"/>
      <c r="W11" s="114">
        <f t="shared" si="22"/>
        <v>0</v>
      </c>
      <c r="X11" s="115" t="e">
        <f t="shared" si="23"/>
        <v>#DIV/0!</v>
      </c>
      <c r="Y11" s="39"/>
      <c r="Z11" s="40"/>
      <c r="AA11" s="130"/>
      <c r="AB11" s="106">
        <f t="shared" si="4"/>
        <v>0</v>
      </c>
      <c r="AC11" s="107" t="e">
        <f t="shared" si="24"/>
        <v>#DIV/0!</v>
      </c>
      <c r="AD11" s="39"/>
      <c r="AE11" s="40"/>
      <c r="AF11" s="130"/>
      <c r="AG11" s="114">
        <f t="shared" si="25"/>
        <v>0</v>
      </c>
      <c r="AH11" s="115" t="e">
        <f t="shared" si="26"/>
        <v>#DIV/0!</v>
      </c>
      <c r="AI11" s="36">
        <f t="shared" si="5"/>
        <v>0</v>
      </c>
      <c r="AJ11" s="131">
        <f t="shared" si="6"/>
        <v>0</v>
      </c>
      <c r="AK11" s="41">
        <f t="shared" si="7"/>
        <v>0</v>
      </c>
      <c r="AL11" s="14" t="e">
        <f t="shared" si="27"/>
        <v>#DIV/0!</v>
      </c>
    </row>
    <row r="12" spans="1:38" ht="13.9" customHeight="1" x14ac:dyDescent="0.2">
      <c r="A12" s="19"/>
      <c r="B12" s="96"/>
      <c r="C12" s="123">
        <v>0</v>
      </c>
      <c r="D12" s="121"/>
      <c r="E12" s="91"/>
      <c r="F12" s="130"/>
      <c r="G12" s="92"/>
      <c r="H12" s="106">
        <f t="shared" si="16"/>
        <v>0</v>
      </c>
      <c r="I12" s="107" t="e">
        <f t="shared" si="17"/>
        <v>#DIV/0!</v>
      </c>
      <c r="J12" s="39"/>
      <c r="K12" s="40"/>
      <c r="L12" s="130"/>
      <c r="M12" s="114">
        <f t="shared" si="18"/>
        <v>0</v>
      </c>
      <c r="N12" s="115" t="e">
        <f t="shared" si="19"/>
        <v>#DIV/0!</v>
      </c>
      <c r="O12" s="39"/>
      <c r="P12" s="40"/>
      <c r="Q12" s="130"/>
      <c r="R12" s="106">
        <f t="shared" si="20"/>
        <v>0</v>
      </c>
      <c r="S12" s="107" t="e">
        <f t="shared" si="21"/>
        <v>#DIV/0!</v>
      </c>
      <c r="T12" s="39"/>
      <c r="U12" s="40"/>
      <c r="V12" s="130"/>
      <c r="W12" s="114">
        <f t="shared" si="22"/>
        <v>0</v>
      </c>
      <c r="X12" s="115" t="e">
        <f t="shared" si="23"/>
        <v>#DIV/0!</v>
      </c>
      <c r="Y12" s="39"/>
      <c r="Z12" s="40"/>
      <c r="AA12" s="130"/>
      <c r="AB12" s="106">
        <f t="shared" si="4"/>
        <v>0</v>
      </c>
      <c r="AC12" s="107" t="e">
        <f t="shared" si="24"/>
        <v>#DIV/0!</v>
      </c>
      <c r="AD12" s="39"/>
      <c r="AE12" s="40"/>
      <c r="AF12" s="130"/>
      <c r="AG12" s="114">
        <f t="shared" si="25"/>
        <v>0</v>
      </c>
      <c r="AH12" s="115" t="e">
        <f t="shared" si="26"/>
        <v>#DIV/0!</v>
      </c>
      <c r="AI12" s="36">
        <f t="shared" si="5"/>
        <v>0</v>
      </c>
      <c r="AJ12" s="131">
        <f t="shared" si="6"/>
        <v>0</v>
      </c>
      <c r="AK12" s="41">
        <f t="shared" si="7"/>
        <v>0</v>
      </c>
      <c r="AL12" s="14" t="e">
        <f t="shared" si="27"/>
        <v>#DIV/0!</v>
      </c>
    </row>
    <row r="13" spans="1:38" ht="13.9" customHeight="1" x14ac:dyDescent="0.2">
      <c r="A13" s="19"/>
      <c r="B13" s="96"/>
      <c r="C13" s="123">
        <v>0</v>
      </c>
      <c r="D13" s="121"/>
      <c r="E13" s="91"/>
      <c r="F13" s="130"/>
      <c r="G13" s="92"/>
      <c r="H13" s="106">
        <f t="shared" si="16"/>
        <v>0</v>
      </c>
      <c r="I13" s="107" t="e">
        <f t="shared" si="17"/>
        <v>#DIV/0!</v>
      </c>
      <c r="J13" s="39"/>
      <c r="K13" s="40"/>
      <c r="L13" s="130"/>
      <c r="M13" s="114">
        <f t="shared" si="18"/>
        <v>0</v>
      </c>
      <c r="N13" s="115" t="e">
        <f t="shared" si="19"/>
        <v>#DIV/0!</v>
      </c>
      <c r="O13" s="39"/>
      <c r="P13" s="40"/>
      <c r="Q13" s="130"/>
      <c r="R13" s="106">
        <f t="shared" si="20"/>
        <v>0</v>
      </c>
      <c r="S13" s="107" t="e">
        <f t="shared" si="21"/>
        <v>#DIV/0!</v>
      </c>
      <c r="T13" s="39"/>
      <c r="U13" s="40"/>
      <c r="V13" s="130"/>
      <c r="W13" s="114">
        <f t="shared" si="22"/>
        <v>0</v>
      </c>
      <c r="X13" s="115" t="e">
        <f t="shared" si="23"/>
        <v>#DIV/0!</v>
      </c>
      <c r="Y13" s="39"/>
      <c r="Z13" s="40"/>
      <c r="AA13" s="130"/>
      <c r="AB13" s="106">
        <f t="shared" si="4"/>
        <v>0</v>
      </c>
      <c r="AC13" s="107" t="e">
        <f t="shared" si="24"/>
        <v>#DIV/0!</v>
      </c>
      <c r="AD13" s="39"/>
      <c r="AE13" s="40"/>
      <c r="AF13" s="130"/>
      <c r="AG13" s="114">
        <f t="shared" si="25"/>
        <v>0</v>
      </c>
      <c r="AH13" s="115" t="e">
        <f t="shared" si="26"/>
        <v>#DIV/0!</v>
      </c>
      <c r="AI13" s="36">
        <f t="shared" si="5"/>
        <v>0</v>
      </c>
      <c r="AJ13" s="131">
        <f t="shared" si="6"/>
        <v>0</v>
      </c>
      <c r="AK13" s="41">
        <f t="shared" si="7"/>
        <v>0</v>
      </c>
      <c r="AL13" s="14" t="e">
        <f t="shared" si="27"/>
        <v>#DIV/0!</v>
      </c>
    </row>
    <row r="14" spans="1:38" ht="13.9" customHeight="1" x14ac:dyDescent="0.2">
      <c r="A14" s="19"/>
      <c r="B14" s="96"/>
      <c r="C14" s="123">
        <v>0</v>
      </c>
      <c r="D14" s="121"/>
      <c r="E14" s="91"/>
      <c r="F14" s="130"/>
      <c r="G14" s="92"/>
      <c r="H14" s="106">
        <f t="shared" si="16"/>
        <v>0</v>
      </c>
      <c r="I14" s="107" t="e">
        <f t="shared" si="17"/>
        <v>#DIV/0!</v>
      </c>
      <c r="J14" s="39"/>
      <c r="K14" s="40"/>
      <c r="L14" s="130"/>
      <c r="M14" s="114">
        <f t="shared" si="18"/>
        <v>0</v>
      </c>
      <c r="N14" s="115" t="e">
        <f t="shared" si="19"/>
        <v>#DIV/0!</v>
      </c>
      <c r="O14" s="39"/>
      <c r="P14" s="40"/>
      <c r="Q14" s="130"/>
      <c r="R14" s="106">
        <f t="shared" si="20"/>
        <v>0</v>
      </c>
      <c r="S14" s="107" t="e">
        <f t="shared" si="21"/>
        <v>#DIV/0!</v>
      </c>
      <c r="T14" s="39"/>
      <c r="U14" s="40"/>
      <c r="V14" s="130"/>
      <c r="W14" s="114">
        <f t="shared" si="22"/>
        <v>0</v>
      </c>
      <c r="X14" s="115" t="e">
        <f t="shared" si="23"/>
        <v>#DIV/0!</v>
      </c>
      <c r="Y14" s="39"/>
      <c r="Z14" s="40"/>
      <c r="AA14" s="130"/>
      <c r="AB14" s="106">
        <f t="shared" si="4"/>
        <v>0</v>
      </c>
      <c r="AC14" s="107" t="e">
        <f t="shared" si="24"/>
        <v>#DIV/0!</v>
      </c>
      <c r="AD14" s="39"/>
      <c r="AE14" s="40"/>
      <c r="AF14" s="130"/>
      <c r="AG14" s="114">
        <f t="shared" si="25"/>
        <v>0</v>
      </c>
      <c r="AH14" s="115" t="e">
        <f t="shared" si="26"/>
        <v>#DIV/0!</v>
      </c>
      <c r="AI14" s="36">
        <f t="shared" si="5"/>
        <v>0</v>
      </c>
      <c r="AJ14" s="131">
        <f t="shared" si="6"/>
        <v>0</v>
      </c>
      <c r="AK14" s="41">
        <f t="shared" si="7"/>
        <v>0</v>
      </c>
      <c r="AL14" s="14" t="e">
        <f t="shared" si="27"/>
        <v>#DIV/0!</v>
      </c>
    </row>
    <row r="15" spans="1:38" ht="13.9" customHeight="1" x14ac:dyDescent="0.2">
      <c r="A15" s="19"/>
      <c r="B15" s="96"/>
      <c r="C15" s="123">
        <v>0</v>
      </c>
      <c r="D15" s="121"/>
      <c r="E15" s="91"/>
      <c r="F15" s="130"/>
      <c r="G15" s="92"/>
      <c r="H15" s="106">
        <f t="shared" si="16"/>
        <v>0</v>
      </c>
      <c r="I15" s="107" t="e">
        <f t="shared" si="17"/>
        <v>#DIV/0!</v>
      </c>
      <c r="J15" s="39"/>
      <c r="K15" s="40"/>
      <c r="L15" s="130"/>
      <c r="M15" s="114">
        <f t="shared" si="18"/>
        <v>0</v>
      </c>
      <c r="N15" s="115" t="e">
        <f t="shared" si="19"/>
        <v>#DIV/0!</v>
      </c>
      <c r="O15" s="39"/>
      <c r="P15" s="40"/>
      <c r="Q15" s="130"/>
      <c r="R15" s="106">
        <f t="shared" si="20"/>
        <v>0</v>
      </c>
      <c r="S15" s="107" t="e">
        <f t="shared" si="21"/>
        <v>#DIV/0!</v>
      </c>
      <c r="T15" s="39"/>
      <c r="U15" s="40"/>
      <c r="V15" s="130"/>
      <c r="W15" s="114">
        <f t="shared" si="22"/>
        <v>0</v>
      </c>
      <c r="X15" s="115" t="e">
        <f t="shared" si="23"/>
        <v>#DIV/0!</v>
      </c>
      <c r="Y15" s="39"/>
      <c r="Z15" s="40"/>
      <c r="AA15" s="130"/>
      <c r="AB15" s="106">
        <f t="shared" si="4"/>
        <v>0</v>
      </c>
      <c r="AC15" s="107" t="e">
        <f t="shared" si="24"/>
        <v>#DIV/0!</v>
      </c>
      <c r="AD15" s="39"/>
      <c r="AE15" s="40"/>
      <c r="AF15" s="130"/>
      <c r="AG15" s="114">
        <f t="shared" si="25"/>
        <v>0</v>
      </c>
      <c r="AH15" s="115" t="e">
        <f t="shared" si="26"/>
        <v>#DIV/0!</v>
      </c>
      <c r="AI15" s="36">
        <f t="shared" si="5"/>
        <v>0</v>
      </c>
      <c r="AJ15" s="131">
        <f t="shared" si="6"/>
        <v>0</v>
      </c>
      <c r="AK15" s="41">
        <f t="shared" si="7"/>
        <v>0</v>
      </c>
      <c r="AL15" s="14" t="e">
        <f t="shared" si="27"/>
        <v>#DIV/0!</v>
      </c>
    </row>
    <row r="16" spans="1:38" ht="13.9" customHeight="1" x14ac:dyDescent="0.2">
      <c r="A16" s="19"/>
      <c r="B16" s="96"/>
      <c r="C16" s="123">
        <v>0</v>
      </c>
      <c r="D16" s="121"/>
      <c r="E16" s="91"/>
      <c r="F16" s="130"/>
      <c r="G16" s="92"/>
      <c r="H16" s="106">
        <f t="shared" si="16"/>
        <v>0</v>
      </c>
      <c r="I16" s="107" t="e">
        <f t="shared" si="17"/>
        <v>#DIV/0!</v>
      </c>
      <c r="J16" s="39"/>
      <c r="K16" s="40"/>
      <c r="L16" s="130"/>
      <c r="M16" s="114">
        <f t="shared" si="18"/>
        <v>0</v>
      </c>
      <c r="N16" s="115" t="e">
        <f t="shared" si="19"/>
        <v>#DIV/0!</v>
      </c>
      <c r="O16" s="39"/>
      <c r="P16" s="40"/>
      <c r="Q16" s="130"/>
      <c r="R16" s="106">
        <f t="shared" si="20"/>
        <v>0</v>
      </c>
      <c r="S16" s="107" t="e">
        <f t="shared" si="21"/>
        <v>#DIV/0!</v>
      </c>
      <c r="T16" s="39"/>
      <c r="U16" s="40"/>
      <c r="V16" s="130"/>
      <c r="W16" s="114">
        <f t="shared" si="22"/>
        <v>0</v>
      </c>
      <c r="X16" s="115" t="e">
        <f t="shared" si="23"/>
        <v>#DIV/0!</v>
      </c>
      <c r="Y16" s="39"/>
      <c r="Z16" s="40"/>
      <c r="AA16" s="130"/>
      <c r="AB16" s="106">
        <f t="shared" si="4"/>
        <v>0</v>
      </c>
      <c r="AC16" s="107" t="e">
        <f t="shared" si="24"/>
        <v>#DIV/0!</v>
      </c>
      <c r="AD16" s="39"/>
      <c r="AE16" s="40"/>
      <c r="AF16" s="130"/>
      <c r="AG16" s="114">
        <f t="shared" si="25"/>
        <v>0</v>
      </c>
      <c r="AH16" s="115" t="e">
        <f t="shared" si="26"/>
        <v>#DIV/0!</v>
      </c>
      <c r="AI16" s="36">
        <f t="shared" si="5"/>
        <v>0</v>
      </c>
      <c r="AJ16" s="131">
        <f t="shared" si="6"/>
        <v>0</v>
      </c>
      <c r="AK16" s="41">
        <f t="shared" si="7"/>
        <v>0</v>
      </c>
      <c r="AL16" s="14" t="e">
        <f t="shared" si="27"/>
        <v>#DIV/0!</v>
      </c>
    </row>
    <row r="17" spans="1:38" ht="13.9" customHeight="1" x14ac:dyDescent="0.2">
      <c r="A17" s="19"/>
      <c r="B17" s="96"/>
      <c r="C17" s="123">
        <v>0</v>
      </c>
      <c r="D17" s="121"/>
      <c r="E17" s="91"/>
      <c r="F17" s="130"/>
      <c r="G17" s="92"/>
      <c r="H17" s="106">
        <f t="shared" si="16"/>
        <v>0</v>
      </c>
      <c r="I17" s="107" t="e">
        <f t="shared" si="17"/>
        <v>#DIV/0!</v>
      </c>
      <c r="J17" s="39"/>
      <c r="K17" s="40"/>
      <c r="L17" s="130"/>
      <c r="M17" s="114">
        <f t="shared" si="18"/>
        <v>0</v>
      </c>
      <c r="N17" s="115" t="e">
        <f t="shared" si="19"/>
        <v>#DIV/0!</v>
      </c>
      <c r="O17" s="39"/>
      <c r="P17" s="40"/>
      <c r="Q17" s="130"/>
      <c r="R17" s="106">
        <f t="shared" si="20"/>
        <v>0</v>
      </c>
      <c r="S17" s="107" t="e">
        <f t="shared" si="21"/>
        <v>#DIV/0!</v>
      </c>
      <c r="T17" s="39"/>
      <c r="U17" s="40"/>
      <c r="V17" s="130"/>
      <c r="W17" s="114">
        <f t="shared" si="22"/>
        <v>0</v>
      </c>
      <c r="X17" s="115" t="e">
        <f t="shared" si="23"/>
        <v>#DIV/0!</v>
      </c>
      <c r="Y17" s="39"/>
      <c r="Z17" s="40"/>
      <c r="AA17" s="130"/>
      <c r="AB17" s="106">
        <f t="shared" si="4"/>
        <v>0</v>
      </c>
      <c r="AC17" s="107" t="e">
        <f t="shared" si="24"/>
        <v>#DIV/0!</v>
      </c>
      <c r="AD17" s="39"/>
      <c r="AE17" s="40"/>
      <c r="AF17" s="130"/>
      <c r="AG17" s="114">
        <f t="shared" si="25"/>
        <v>0</v>
      </c>
      <c r="AH17" s="115" t="e">
        <f t="shared" si="26"/>
        <v>#DIV/0!</v>
      </c>
      <c r="AI17" s="36">
        <f t="shared" si="5"/>
        <v>0</v>
      </c>
      <c r="AJ17" s="131">
        <f t="shared" si="6"/>
        <v>0</v>
      </c>
      <c r="AK17" s="41">
        <f t="shared" si="7"/>
        <v>0</v>
      </c>
      <c r="AL17" s="14" t="e">
        <f t="shared" si="27"/>
        <v>#DIV/0!</v>
      </c>
    </row>
    <row r="18" spans="1:38" ht="13.9" customHeight="1" x14ac:dyDescent="0.2">
      <c r="A18" s="19"/>
      <c r="B18" s="96"/>
      <c r="C18" s="123">
        <v>0</v>
      </c>
      <c r="D18" s="121"/>
      <c r="E18" s="91"/>
      <c r="F18" s="130"/>
      <c r="G18" s="92"/>
      <c r="H18" s="106">
        <f t="shared" si="16"/>
        <v>0</v>
      </c>
      <c r="I18" s="107" t="e">
        <f t="shared" si="17"/>
        <v>#DIV/0!</v>
      </c>
      <c r="J18" s="39"/>
      <c r="K18" s="40"/>
      <c r="L18" s="130"/>
      <c r="M18" s="114">
        <f t="shared" si="18"/>
        <v>0</v>
      </c>
      <c r="N18" s="115" t="e">
        <f t="shared" si="19"/>
        <v>#DIV/0!</v>
      </c>
      <c r="O18" s="39"/>
      <c r="P18" s="40"/>
      <c r="Q18" s="130"/>
      <c r="R18" s="106">
        <f t="shared" si="20"/>
        <v>0</v>
      </c>
      <c r="S18" s="107" t="e">
        <f t="shared" si="21"/>
        <v>#DIV/0!</v>
      </c>
      <c r="T18" s="39"/>
      <c r="U18" s="40"/>
      <c r="V18" s="130"/>
      <c r="W18" s="114">
        <f t="shared" si="22"/>
        <v>0</v>
      </c>
      <c r="X18" s="115" t="e">
        <f t="shared" si="23"/>
        <v>#DIV/0!</v>
      </c>
      <c r="Y18" s="39"/>
      <c r="Z18" s="40"/>
      <c r="AA18" s="130"/>
      <c r="AB18" s="106">
        <f t="shared" si="4"/>
        <v>0</v>
      </c>
      <c r="AC18" s="107" t="e">
        <f t="shared" si="24"/>
        <v>#DIV/0!</v>
      </c>
      <c r="AD18" s="39"/>
      <c r="AE18" s="40"/>
      <c r="AF18" s="130"/>
      <c r="AG18" s="114">
        <f t="shared" si="25"/>
        <v>0</v>
      </c>
      <c r="AH18" s="115" t="e">
        <f t="shared" si="26"/>
        <v>#DIV/0!</v>
      </c>
      <c r="AI18" s="36">
        <f t="shared" si="5"/>
        <v>0</v>
      </c>
      <c r="AJ18" s="131">
        <f t="shared" si="6"/>
        <v>0</v>
      </c>
      <c r="AK18" s="41">
        <f t="shared" si="7"/>
        <v>0</v>
      </c>
      <c r="AL18" s="14" t="e">
        <f t="shared" si="27"/>
        <v>#DIV/0!</v>
      </c>
    </row>
    <row r="19" spans="1:38" ht="13.9" customHeight="1" x14ac:dyDescent="0.2">
      <c r="A19" s="19"/>
      <c r="B19" s="96"/>
      <c r="C19" s="123">
        <v>0</v>
      </c>
      <c r="D19" s="121"/>
      <c r="E19" s="91"/>
      <c r="F19" s="130"/>
      <c r="G19" s="92"/>
      <c r="H19" s="106">
        <f t="shared" si="16"/>
        <v>0</v>
      </c>
      <c r="I19" s="107" t="e">
        <f t="shared" si="17"/>
        <v>#DIV/0!</v>
      </c>
      <c r="J19" s="39"/>
      <c r="K19" s="40"/>
      <c r="L19" s="130"/>
      <c r="M19" s="114">
        <f t="shared" si="18"/>
        <v>0</v>
      </c>
      <c r="N19" s="115" t="e">
        <f t="shared" si="19"/>
        <v>#DIV/0!</v>
      </c>
      <c r="O19" s="39"/>
      <c r="P19" s="40"/>
      <c r="Q19" s="130"/>
      <c r="R19" s="106">
        <f t="shared" si="20"/>
        <v>0</v>
      </c>
      <c r="S19" s="107" t="e">
        <f t="shared" si="21"/>
        <v>#DIV/0!</v>
      </c>
      <c r="T19" s="39"/>
      <c r="U19" s="40"/>
      <c r="V19" s="130"/>
      <c r="W19" s="114">
        <f t="shared" si="22"/>
        <v>0</v>
      </c>
      <c r="X19" s="115" t="e">
        <f t="shared" si="23"/>
        <v>#DIV/0!</v>
      </c>
      <c r="Y19" s="39"/>
      <c r="Z19" s="40"/>
      <c r="AA19" s="130"/>
      <c r="AB19" s="106">
        <f t="shared" si="4"/>
        <v>0</v>
      </c>
      <c r="AC19" s="107" t="e">
        <f t="shared" si="24"/>
        <v>#DIV/0!</v>
      </c>
      <c r="AD19" s="39"/>
      <c r="AE19" s="40"/>
      <c r="AF19" s="130"/>
      <c r="AG19" s="114">
        <f t="shared" si="25"/>
        <v>0</v>
      </c>
      <c r="AH19" s="115" t="e">
        <f t="shared" si="26"/>
        <v>#DIV/0!</v>
      </c>
      <c r="AI19" s="36">
        <f t="shared" si="5"/>
        <v>0</v>
      </c>
      <c r="AJ19" s="131">
        <f t="shared" si="6"/>
        <v>0</v>
      </c>
      <c r="AK19" s="41">
        <f t="shared" si="7"/>
        <v>0</v>
      </c>
      <c r="AL19" s="14" t="e">
        <f t="shared" si="27"/>
        <v>#DIV/0!</v>
      </c>
    </row>
    <row r="20" spans="1:38" ht="13.9" customHeight="1" x14ac:dyDescent="0.2">
      <c r="A20" s="19"/>
      <c r="B20" s="96"/>
      <c r="C20" s="123">
        <v>0</v>
      </c>
      <c r="D20" s="121"/>
      <c r="E20" s="91"/>
      <c r="F20" s="130"/>
      <c r="G20" s="92"/>
      <c r="H20" s="106">
        <f t="shared" si="16"/>
        <v>0</v>
      </c>
      <c r="I20" s="107" t="e">
        <f t="shared" si="17"/>
        <v>#DIV/0!</v>
      </c>
      <c r="J20" s="39"/>
      <c r="K20" s="40"/>
      <c r="L20" s="130"/>
      <c r="M20" s="114">
        <f t="shared" si="18"/>
        <v>0</v>
      </c>
      <c r="N20" s="115" t="e">
        <f t="shared" si="19"/>
        <v>#DIV/0!</v>
      </c>
      <c r="O20" s="39"/>
      <c r="P20" s="40"/>
      <c r="Q20" s="130"/>
      <c r="R20" s="106">
        <f t="shared" si="20"/>
        <v>0</v>
      </c>
      <c r="S20" s="107" t="e">
        <f t="shared" si="21"/>
        <v>#DIV/0!</v>
      </c>
      <c r="T20" s="39"/>
      <c r="U20" s="40"/>
      <c r="V20" s="130"/>
      <c r="W20" s="114">
        <f t="shared" si="22"/>
        <v>0</v>
      </c>
      <c r="X20" s="115" t="e">
        <f t="shared" si="23"/>
        <v>#DIV/0!</v>
      </c>
      <c r="Y20" s="39"/>
      <c r="Z20" s="40"/>
      <c r="AA20" s="130"/>
      <c r="AB20" s="106">
        <f t="shared" si="4"/>
        <v>0</v>
      </c>
      <c r="AC20" s="107" t="e">
        <f t="shared" si="24"/>
        <v>#DIV/0!</v>
      </c>
      <c r="AD20" s="39"/>
      <c r="AE20" s="40"/>
      <c r="AF20" s="130"/>
      <c r="AG20" s="114">
        <f t="shared" si="25"/>
        <v>0</v>
      </c>
      <c r="AH20" s="115" t="e">
        <f t="shared" si="26"/>
        <v>#DIV/0!</v>
      </c>
      <c r="AI20" s="36">
        <f t="shared" si="5"/>
        <v>0</v>
      </c>
      <c r="AJ20" s="131">
        <f t="shared" si="6"/>
        <v>0</v>
      </c>
      <c r="AK20" s="41">
        <f t="shared" si="7"/>
        <v>0</v>
      </c>
      <c r="AL20" s="14" t="e">
        <f t="shared" si="27"/>
        <v>#DIV/0!</v>
      </c>
    </row>
    <row r="21" spans="1:38" ht="13.9" customHeight="1" x14ac:dyDescent="0.2">
      <c r="A21" s="19"/>
      <c r="B21" s="96"/>
      <c r="C21" s="123">
        <v>0</v>
      </c>
      <c r="D21" s="121"/>
      <c r="E21" s="91"/>
      <c r="F21" s="130"/>
      <c r="G21" s="92"/>
      <c r="H21" s="106">
        <f t="shared" si="16"/>
        <v>0</v>
      </c>
      <c r="I21" s="107" t="e">
        <f t="shared" si="17"/>
        <v>#DIV/0!</v>
      </c>
      <c r="J21" s="39"/>
      <c r="K21" s="40"/>
      <c r="L21" s="130"/>
      <c r="M21" s="114">
        <f t="shared" si="18"/>
        <v>0</v>
      </c>
      <c r="N21" s="115" t="e">
        <f t="shared" si="19"/>
        <v>#DIV/0!</v>
      </c>
      <c r="O21" s="39"/>
      <c r="P21" s="40"/>
      <c r="Q21" s="130"/>
      <c r="R21" s="106">
        <f t="shared" si="20"/>
        <v>0</v>
      </c>
      <c r="S21" s="107" t="e">
        <f t="shared" si="21"/>
        <v>#DIV/0!</v>
      </c>
      <c r="T21" s="39"/>
      <c r="U21" s="40"/>
      <c r="V21" s="130"/>
      <c r="W21" s="114">
        <f t="shared" si="22"/>
        <v>0</v>
      </c>
      <c r="X21" s="115" t="e">
        <f t="shared" si="23"/>
        <v>#DIV/0!</v>
      </c>
      <c r="Y21" s="39"/>
      <c r="Z21" s="40"/>
      <c r="AA21" s="130"/>
      <c r="AB21" s="106">
        <f t="shared" si="4"/>
        <v>0</v>
      </c>
      <c r="AC21" s="107" t="e">
        <f t="shared" si="24"/>
        <v>#DIV/0!</v>
      </c>
      <c r="AD21" s="39"/>
      <c r="AE21" s="40"/>
      <c r="AF21" s="130"/>
      <c r="AG21" s="114">
        <f t="shared" si="25"/>
        <v>0</v>
      </c>
      <c r="AH21" s="115" t="e">
        <f t="shared" si="26"/>
        <v>#DIV/0!</v>
      </c>
      <c r="AI21" s="36">
        <f t="shared" si="5"/>
        <v>0</v>
      </c>
      <c r="AJ21" s="131">
        <f t="shared" si="6"/>
        <v>0</v>
      </c>
      <c r="AK21" s="41">
        <f t="shared" si="7"/>
        <v>0</v>
      </c>
      <c r="AL21" s="14" t="e">
        <f t="shared" si="27"/>
        <v>#DIV/0!</v>
      </c>
    </row>
    <row r="22" spans="1:38" ht="13.9" customHeight="1" x14ac:dyDescent="0.2">
      <c r="A22" s="19"/>
      <c r="B22" s="96"/>
      <c r="C22" s="123">
        <v>0</v>
      </c>
      <c r="D22" s="121"/>
      <c r="E22" s="91"/>
      <c r="F22" s="130"/>
      <c r="G22" s="92"/>
      <c r="H22" s="106">
        <f t="shared" si="16"/>
        <v>0</v>
      </c>
      <c r="I22" s="107" t="e">
        <f t="shared" si="17"/>
        <v>#DIV/0!</v>
      </c>
      <c r="J22" s="39"/>
      <c r="K22" s="40"/>
      <c r="L22" s="130"/>
      <c r="M22" s="114">
        <f t="shared" si="18"/>
        <v>0</v>
      </c>
      <c r="N22" s="115" t="e">
        <f t="shared" si="19"/>
        <v>#DIV/0!</v>
      </c>
      <c r="O22" s="39"/>
      <c r="P22" s="40"/>
      <c r="Q22" s="130"/>
      <c r="R22" s="106">
        <f t="shared" si="20"/>
        <v>0</v>
      </c>
      <c r="S22" s="107" t="e">
        <f t="shared" si="21"/>
        <v>#DIV/0!</v>
      </c>
      <c r="T22" s="39"/>
      <c r="U22" s="40"/>
      <c r="V22" s="130"/>
      <c r="W22" s="114">
        <f t="shared" si="22"/>
        <v>0</v>
      </c>
      <c r="X22" s="115" t="e">
        <f t="shared" si="23"/>
        <v>#DIV/0!</v>
      </c>
      <c r="Y22" s="39"/>
      <c r="Z22" s="40"/>
      <c r="AA22" s="130"/>
      <c r="AB22" s="106">
        <f t="shared" si="4"/>
        <v>0</v>
      </c>
      <c r="AC22" s="107" t="e">
        <f t="shared" si="24"/>
        <v>#DIV/0!</v>
      </c>
      <c r="AD22" s="39"/>
      <c r="AE22" s="40"/>
      <c r="AF22" s="130"/>
      <c r="AG22" s="114">
        <f t="shared" si="25"/>
        <v>0</v>
      </c>
      <c r="AH22" s="115" t="e">
        <f t="shared" si="26"/>
        <v>#DIV/0!</v>
      </c>
      <c r="AI22" s="36">
        <f t="shared" si="5"/>
        <v>0</v>
      </c>
      <c r="AJ22" s="131">
        <f t="shared" si="6"/>
        <v>0</v>
      </c>
      <c r="AK22" s="41">
        <f t="shared" si="7"/>
        <v>0</v>
      </c>
      <c r="AL22" s="14" t="e">
        <f t="shared" si="27"/>
        <v>#DIV/0!</v>
      </c>
    </row>
    <row r="23" spans="1:38" ht="13.9" customHeight="1" x14ac:dyDescent="0.2">
      <c r="A23" s="19"/>
      <c r="B23" s="96"/>
      <c r="C23" s="123">
        <v>0</v>
      </c>
      <c r="D23" s="121"/>
      <c r="E23" s="91"/>
      <c r="F23" s="130"/>
      <c r="G23" s="92"/>
      <c r="H23" s="106">
        <f t="shared" si="16"/>
        <v>0</v>
      </c>
      <c r="I23" s="107" t="e">
        <f t="shared" si="17"/>
        <v>#DIV/0!</v>
      </c>
      <c r="J23" s="39"/>
      <c r="K23" s="40"/>
      <c r="L23" s="130"/>
      <c r="M23" s="114">
        <f t="shared" si="18"/>
        <v>0</v>
      </c>
      <c r="N23" s="115" t="e">
        <f t="shared" si="19"/>
        <v>#DIV/0!</v>
      </c>
      <c r="O23" s="39"/>
      <c r="P23" s="40"/>
      <c r="Q23" s="130"/>
      <c r="R23" s="106">
        <f t="shared" si="20"/>
        <v>0</v>
      </c>
      <c r="S23" s="107" t="e">
        <f t="shared" si="21"/>
        <v>#DIV/0!</v>
      </c>
      <c r="T23" s="39"/>
      <c r="U23" s="40"/>
      <c r="V23" s="130"/>
      <c r="W23" s="114">
        <f t="shared" si="22"/>
        <v>0</v>
      </c>
      <c r="X23" s="115" t="e">
        <f t="shared" si="23"/>
        <v>#DIV/0!</v>
      </c>
      <c r="Y23" s="39"/>
      <c r="Z23" s="40"/>
      <c r="AA23" s="130"/>
      <c r="AB23" s="106">
        <f t="shared" si="4"/>
        <v>0</v>
      </c>
      <c r="AC23" s="107" t="e">
        <f t="shared" si="24"/>
        <v>#DIV/0!</v>
      </c>
      <c r="AD23" s="39"/>
      <c r="AE23" s="40"/>
      <c r="AF23" s="130"/>
      <c r="AG23" s="114">
        <f t="shared" si="25"/>
        <v>0</v>
      </c>
      <c r="AH23" s="115" t="e">
        <f t="shared" si="26"/>
        <v>#DIV/0!</v>
      </c>
      <c r="AI23" s="36">
        <f t="shared" si="5"/>
        <v>0</v>
      </c>
      <c r="AJ23" s="131">
        <f t="shared" si="6"/>
        <v>0</v>
      </c>
      <c r="AK23" s="41">
        <f t="shared" si="7"/>
        <v>0</v>
      </c>
      <c r="AL23" s="14" t="e">
        <f t="shared" si="27"/>
        <v>#DIV/0!</v>
      </c>
    </row>
    <row r="24" spans="1:38" ht="13.9" customHeight="1" x14ac:dyDescent="0.2">
      <c r="A24" s="19"/>
      <c r="B24" s="96"/>
      <c r="C24" s="123">
        <v>0</v>
      </c>
      <c r="D24" s="121"/>
      <c r="E24" s="91"/>
      <c r="F24" s="130"/>
      <c r="G24" s="92"/>
      <c r="H24" s="106">
        <f t="shared" si="16"/>
        <v>0</v>
      </c>
      <c r="I24" s="107" t="e">
        <f t="shared" si="17"/>
        <v>#DIV/0!</v>
      </c>
      <c r="J24" s="39"/>
      <c r="K24" s="40"/>
      <c r="L24" s="130"/>
      <c r="M24" s="114">
        <f t="shared" si="18"/>
        <v>0</v>
      </c>
      <c r="N24" s="115" t="e">
        <f t="shared" si="19"/>
        <v>#DIV/0!</v>
      </c>
      <c r="O24" s="39"/>
      <c r="P24" s="40"/>
      <c r="Q24" s="130"/>
      <c r="R24" s="106">
        <f t="shared" si="20"/>
        <v>0</v>
      </c>
      <c r="S24" s="107" t="e">
        <f t="shared" si="21"/>
        <v>#DIV/0!</v>
      </c>
      <c r="T24" s="39"/>
      <c r="U24" s="40"/>
      <c r="V24" s="130"/>
      <c r="W24" s="114">
        <f t="shared" si="22"/>
        <v>0</v>
      </c>
      <c r="X24" s="115" t="e">
        <f t="shared" si="23"/>
        <v>#DIV/0!</v>
      </c>
      <c r="Y24" s="39"/>
      <c r="Z24" s="40"/>
      <c r="AA24" s="130"/>
      <c r="AB24" s="106">
        <f t="shared" si="4"/>
        <v>0</v>
      </c>
      <c r="AC24" s="107" t="e">
        <f t="shared" si="24"/>
        <v>#DIV/0!</v>
      </c>
      <c r="AD24" s="39"/>
      <c r="AE24" s="40"/>
      <c r="AF24" s="130"/>
      <c r="AG24" s="114">
        <f t="shared" si="25"/>
        <v>0</v>
      </c>
      <c r="AH24" s="115" t="e">
        <f t="shared" si="26"/>
        <v>#DIV/0!</v>
      </c>
      <c r="AI24" s="36">
        <f t="shared" si="5"/>
        <v>0</v>
      </c>
      <c r="AJ24" s="131">
        <f t="shared" si="6"/>
        <v>0</v>
      </c>
      <c r="AK24" s="41">
        <f t="shared" si="7"/>
        <v>0</v>
      </c>
      <c r="AL24" s="14" t="e">
        <f t="shared" si="27"/>
        <v>#DIV/0!</v>
      </c>
    </row>
    <row r="25" spans="1:38" ht="13.9" customHeight="1" x14ac:dyDescent="0.2">
      <c r="A25" s="19"/>
      <c r="B25" s="96"/>
      <c r="C25" s="123">
        <v>0</v>
      </c>
      <c r="D25" s="121"/>
      <c r="E25" s="91"/>
      <c r="F25" s="130"/>
      <c r="G25" s="92"/>
      <c r="H25" s="106">
        <f t="shared" si="16"/>
        <v>0</v>
      </c>
      <c r="I25" s="107" t="e">
        <f t="shared" si="17"/>
        <v>#DIV/0!</v>
      </c>
      <c r="J25" s="39"/>
      <c r="K25" s="40"/>
      <c r="L25" s="130"/>
      <c r="M25" s="114">
        <f t="shared" si="18"/>
        <v>0</v>
      </c>
      <c r="N25" s="115" t="e">
        <f t="shared" si="19"/>
        <v>#DIV/0!</v>
      </c>
      <c r="O25" s="39"/>
      <c r="P25" s="40"/>
      <c r="Q25" s="130"/>
      <c r="R25" s="106">
        <f t="shared" si="20"/>
        <v>0</v>
      </c>
      <c r="S25" s="107" t="e">
        <f t="shared" si="21"/>
        <v>#DIV/0!</v>
      </c>
      <c r="T25" s="39"/>
      <c r="U25" s="40"/>
      <c r="V25" s="130"/>
      <c r="W25" s="114">
        <f t="shared" si="22"/>
        <v>0</v>
      </c>
      <c r="X25" s="115" t="e">
        <f t="shared" si="23"/>
        <v>#DIV/0!</v>
      </c>
      <c r="Y25" s="39"/>
      <c r="Z25" s="40"/>
      <c r="AA25" s="130"/>
      <c r="AB25" s="106">
        <f t="shared" si="4"/>
        <v>0</v>
      </c>
      <c r="AC25" s="107" t="e">
        <f t="shared" si="24"/>
        <v>#DIV/0!</v>
      </c>
      <c r="AD25" s="39"/>
      <c r="AE25" s="40"/>
      <c r="AF25" s="130"/>
      <c r="AG25" s="114">
        <f t="shared" si="25"/>
        <v>0</v>
      </c>
      <c r="AH25" s="115" t="e">
        <f t="shared" si="26"/>
        <v>#DIV/0!</v>
      </c>
      <c r="AI25" s="36">
        <f t="shared" si="5"/>
        <v>0</v>
      </c>
      <c r="AJ25" s="131">
        <f t="shared" si="6"/>
        <v>0</v>
      </c>
      <c r="AK25" s="41">
        <f t="shared" si="7"/>
        <v>0</v>
      </c>
      <c r="AL25" s="14" t="e">
        <f t="shared" si="27"/>
        <v>#DIV/0!</v>
      </c>
    </row>
    <row r="26" spans="1:38" ht="13.9" customHeight="1" x14ac:dyDescent="0.2">
      <c r="A26" s="19"/>
      <c r="B26" s="96"/>
      <c r="C26" s="123">
        <v>0</v>
      </c>
      <c r="D26" s="121"/>
      <c r="E26" s="91"/>
      <c r="F26" s="130"/>
      <c r="G26" s="92"/>
      <c r="H26" s="106">
        <f t="shared" si="16"/>
        <v>0</v>
      </c>
      <c r="I26" s="107" t="e">
        <f t="shared" si="17"/>
        <v>#DIV/0!</v>
      </c>
      <c r="J26" s="39"/>
      <c r="K26" s="40"/>
      <c r="L26" s="130"/>
      <c r="M26" s="114">
        <f t="shared" si="18"/>
        <v>0</v>
      </c>
      <c r="N26" s="115" t="e">
        <f t="shared" si="19"/>
        <v>#DIV/0!</v>
      </c>
      <c r="O26" s="39"/>
      <c r="P26" s="40"/>
      <c r="Q26" s="130"/>
      <c r="R26" s="106">
        <f t="shared" si="20"/>
        <v>0</v>
      </c>
      <c r="S26" s="107" t="e">
        <f t="shared" si="21"/>
        <v>#DIV/0!</v>
      </c>
      <c r="T26" s="39"/>
      <c r="U26" s="40"/>
      <c r="V26" s="130"/>
      <c r="W26" s="114">
        <f t="shared" si="22"/>
        <v>0</v>
      </c>
      <c r="X26" s="115" t="e">
        <f t="shared" si="23"/>
        <v>#DIV/0!</v>
      </c>
      <c r="Y26" s="39"/>
      <c r="Z26" s="40"/>
      <c r="AA26" s="130"/>
      <c r="AB26" s="106">
        <f t="shared" si="4"/>
        <v>0</v>
      </c>
      <c r="AC26" s="107" t="e">
        <f t="shared" si="24"/>
        <v>#DIV/0!</v>
      </c>
      <c r="AD26" s="39"/>
      <c r="AE26" s="40"/>
      <c r="AF26" s="130"/>
      <c r="AG26" s="114">
        <f t="shared" si="25"/>
        <v>0</v>
      </c>
      <c r="AH26" s="115" t="e">
        <f t="shared" si="26"/>
        <v>#DIV/0!</v>
      </c>
      <c r="AI26" s="36">
        <f t="shared" si="5"/>
        <v>0</v>
      </c>
      <c r="AJ26" s="131">
        <f t="shared" si="6"/>
        <v>0</v>
      </c>
      <c r="AK26" s="41">
        <f t="shared" si="7"/>
        <v>0</v>
      </c>
      <c r="AL26" s="14" t="e">
        <f t="shared" si="27"/>
        <v>#DIV/0!</v>
      </c>
    </row>
    <row r="27" spans="1:38" ht="13.9" customHeight="1" x14ac:dyDescent="0.2">
      <c r="A27" s="19"/>
      <c r="B27" s="96"/>
      <c r="C27" s="123">
        <v>0</v>
      </c>
      <c r="D27" s="121"/>
      <c r="E27" s="91"/>
      <c r="F27" s="130"/>
      <c r="G27" s="92"/>
      <c r="H27" s="106">
        <f t="shared" si="16"/>
        <v>0</v>
      </c>
      <c r="I27" s="107" t="e">
        <f t="shared" si="17"/>
        <v>#DIV/0!</v>
      </c>
      <c r="J27" s="39"/>
      <c r="K27" s="40"/>
      <c r="L27" s="130"/>
      <c r="M27" s="114">
        <f t="shared" si="18"/>
        <v>0</v>
      </c>
      <c r="N27" s="115" t="e">
        <f t="shared" si="19"/>
        <v>#DIV/0!</v>
      </c>
      <c r="O27" s="39"/>
      <c r="P27" s="40"/>
      <c r="Q27" s="130"/>
      <c r="R27" s="106">
        <f t="shared" si="20"/>
        <v>0</v>
      </c>
      <c r="S27" s="107" t="e">
        <f t="shared" si="21"/>
        <v>#DIV/0!</v>
      </c>
      <c r="T27" s="39"/>
      <c r="U27" s="40"/>
      <c r="V27" s="130"/>
      <c r="W27" s="114">
        <f t="shared" si="22"/>
        <v>0</v>
      </c>
      <c r="X27" s="115" t="e">
        <f t="shared" si="23"/>
        <v>#DIV/0!</v>
      </c>
      <c r="Y27" s="39"/>
      <c r="Z27" s="40"/>
      <c r="AA27" s="130"/>
      <c r="AB27" s="106">
        <f t="shared" si="4"/>
        <v>0</v>
      </c>
      <c r="AC27" s="107" t="e">
        <f t="shared" si="24"/>
        <v>#DIV/0!</v>
      </c>
      <c r="AD27" s="39"/>
      <c r="AE27" s="40"/>
      <c r="AF27" s="130"/>
      <c r="AG27" s="114">
        <f t="shared" si="25"/>
        <v>0</v>
      </c>
      <c r="AH27" s="115" t="e">
        <f t="shared" si="26"/>
        <v>#DIV/0!</v>
      </c>
      <c r="AI27" s="36">
        <f t="shared" si="5"/>
        <v>0</v>
      </c>
      <c r="AJ27" s="131">
        <f t="shared" si="6"/>
        <v>0</v>
      </c>
      <c r="AK27" s="41">
        <f t="shared" si="7"/>
        <v>0</v>
      </c>
      <c r="AL27" s="14" t="e">
        <f t="shared" si="27"/>
        <v>#DIV/0!</v>
      </c>
    </row>
    <row r="28" spans="1:38" ht="13.9" customHeight="1" x14ac:dyDescent="0.2">
      <c r="A28" s="19"/>
      <c r="B28" s="96"/>
      <c r="C28" s="123">
        <v>0</v>
      </c>
      <c r="D28" s="121"/>
      <c r="E28" s="91"/>
      <c r="F28" s="130"/>
      <c r="G28" s="92"/>
      <c r="H28" s="106">
        <f t="shared" si="16"/>
        <v>0</v>
      </c>
      <c r="I28" s="107" t="e">
        <f t="shared" si="17"/>
        <v>#DIV/0!</v>
      </c>
      <c r="J28" s="39"/>
      <c r="K28" s="40"/>
      <c r="L28" s="130"/>
      <c r="M28" s="114">
        <f t="shared" si="18"/>
        <v>0</v>
      </c>
      <c r="N28" s="115" t="e">
        <f t="shared" si="19"/>
        <v>#DIV/0!</v>
      </c>
      <c r="O28" s="39"/>
      <c r="P28" s="40"/>
      <c r="Q28" s="130"/>
      <c r="R28" s="106">
        <f t="shared" si="20"/>
        <v>0</v>
      </c>
      <c r="S28" s="107" t="e">
        <f t="shared" si="21"/>
        <v>#DIV/0!</v>
      </c>
      <c r="T28" s="39"/>
      <c r="U28" s="40"/>
      <c r="V28" s="130"/>
      <c r="W28" s="114">
        <f t="shared" si="22"/>
        <v>0</v>
      </c>
      <c r="X28" s="115" t="e">
        <f t="shared" si="23"/>
        <v>#DIV/0!</v>
      </c>
      <c r="Y28" s="39"/>
      <c r="Z28" s="40"/>
      <c r="AA28" s="130"/>
      <c r="AB28" s="106">
        <f t="shared" si="4"/>
        <v>0</v>
      </c>
      <c r="AC28" s="107" t="e">
        <f t="shared" si="24"/>
        <v>#DIV/0!</v>
      </c>
      <c r="AD28" s="39"/>
      <c r="AE28" s="40"/>
      <c r="AF28" s="130"/>
      <c r="AG28" s="114">
        <f t="shared" si="25"/>
        <v>0</v>
      </c>
      <c r="AH28" s="115" t="e">
        <f t="shared" si="26"/>
        <v>#DIV/0!</v>
      </c>
      <c r="AI28" s="36">
        <f t="shared" si="5"/>
        <v>0</v>
      </c>
      <c r="AJ28" s="131">
        <f t="shared" si="6"/>
        <v>0</v>
      </c>
      <c r="AK28" s="41">
        <f t="shared" si="7"/>
        <v>0</v>
      </c>
      <c r="AL28" s="14" t="e">
        <f t="shared" si="27"/>
        <v>#DIV/0!</v>
      </c>
    </row>
    <row r="29" spans="1:38" ht="13.9" customHeight="1" x14ac:dyDescent="0.2">
      <c r="A29" s="19"/>
      <c r="B29" s="96"/>
      <c r="C29" s="123">
        <v>0</v>
      </c>
      <c r="D29" s="121"/>
      <c r="E29" s="91"/>
      <c r="F29" s="130"/>
      <c r="G29" s="92"/>
      <c r="H29" s="106">
        <f t="shared" si="16"/>
        <v>0</v>
      </c>
      <c r="I29" s="107" t="e">
        <f t="shared" si="17"/>
        <v>#DIV/0!</v>
      </c>
      <c r="J29" s="39"/>
      <c r="K29" s="40"/>
      <c r="L29" s="130"/>
      <c r="M29" s="114">
        <f t="shared" si="18"/>
        <v>0</v>
      </c>
      <c r="N29" s="115" t="e">
        <f t="shared" si="19"/>
        <v>#DIV/0!</v>
      </c>
      <c r="O29" s="39"/>
      <c r="P29" s="40"/>
      <c r="Q29" s="130"/>
      <c r="R29" s="106">
        <f t="shared" si="20"/>
        <v>0</v>
      </c>
      <c r="S29" s="107" t="e">
        <f t="shared" si="21"/>
        <v>#DIV/0!</v>
      </c>
      <c r="T29" s="39"/>
      <c r="U29" s="40"/>
      <c r="V29" s="130"/>
      <c r="W29" s="114">
        <f t="shared" si="22"/>
        <v>0</v>
      </c>
      <c r="X29" s="115" t="e">
        <f t="shared" si="23"/>
        <v>#DIV/0!</v>
      </c>
      <c r="Y29" s="39"/>
      <c r="Z29" s="40"/>
      <c r="AA29" s="130"/>
      <c r="AB29" s="106">
        <f t="shared" si="4"/>
        <v>0</v>
      </c>
      <c r="AC29" s="107" t="e">
        <f t="shared" si="24"/>
        <v>#DIV/0!</v>
      </c>
      <c r="AD29" s="39"/>
      <c r="AE29" s="40"/>
      <c r="AF29" s="130"/>
      <c r="AG29" s="114">
        <f t="shared" si="25"/>
        <v>0</v>
      </c>
      <c r="AH29" s="115" t="e">
        <f t="shared" si="26"/>
        <v>#DIV/0!</v>
      </c>
      <c r="AI29" s="36">
        <f t="shared" si="5"/>
        <v>0</v>
      </c>
      <c r="AJ29" s="131">
        <f t="shared" si="6"/>
        <v>0</v>
      </c>
      <c r="AK29" s="41">
        <f t="shared" si="7"/>
        <v>0</v>
      </c>
      <c r="AL29" s="14" t="e">
        <f t="shared" si="27"/>
        <v>#DIV/0!</v>
      </c>
    </row>
    <row r="30" spans="1:38" ht="13.9" customHeight="1" x14ac:dyDescent="0.2">
      <c r="A30" s="19"/>
      <c r="B30" s="96"/>
      <c r="C30" s="123">
        <v>0</v>
      </c>
      <c r="D30" s="121"/>
      <c r="E30" s="91"/>
      <c r="F30" s="130"/>
      <c r="G30" s="92"/>
      <c r="H30" s="106">
        <f t="shared" ref="H30:H39" si="28">IF(D30=0,$C30*E30/100)+IF(E30=0,D30-$C30)</f>
        <v>0</v>
      </c>
      <c r="I30" s="107" t="e">
        <f t="shared" ref="I30:I39" si="29">H30/$C30*100</f>
        <v>#DIV/0!</v>
      </c>
      <c r="J30" s="39"/>
      <c r="K30" s="40"/>
      <c r="L30" s="130"/>
      <c r="M30" s="114">
        <f t="shared" ref="M30:M37" si="30">IF(J30=0,$C30*K30/100)+IF(K30=0,J30-$C30)</f>
        <v>0</v>
      </c>
      <c r="N30" s="115" t="e">
        <f t="shared" ref="N30:N37" si="31">M30/$C30*100</f>
        <v>#DIV/0!</v>
      </c>
      <c r="O30" s="39"/>
      <c r="P30" s="40"/>
      <c r="Q30" s="130"/>
      <c r="R30" s="106">
        <f t="shared" ref="R30:R37" si="32">IF(O30=0,$C30*P30/100)+IF(P30=0,O30-$C30)</f>
        <v>0</v>
      </c>
      <c r="S30" s="107" t="e">
        <f t="shared" ref="S30:S37" si="33">R30/$C30*100</f>
        <v>#DIV/0!</v>
      </c>
      <c r="T30" s="39"/>
      <c r="U30" s="40"/>
      <c r="V30" s="130"/>
      <c r="W30" s="114">
        <f t="shared" ref="W30:W37" si="34">IF(T30=0,$C30*U30/100)+IF(U30=0,T30-$C30)</f>
        <v>0</v>
      </c>
      <c r="X30" s="115" t="e">
        <f t="shared" ref="X30:X37" si="35">W30/$C30*100</f>
        <v>#DIV/0!</v>
      </c>
      <c r="Y30" s="39"/>
      <c r="Z30" s="40"/>
      <c r="AA30" s="130"/>
      <c r="AB30" s="106">
        <f t="shared" si="4"/>
        <v>0</v>
      </c>
      <c r="AC30" s="107" t="e">
        <f t="shared" ref="AC30:AC37" si="36">AB30/$C30*100</f>
        <v>#DIV/0!</v>
      </c>
      <c r="AD30" s="39"/>
      <c r="AE30" s="40"/>
      <c r="AF30" s="130"/>
      <c r="AG30" s="114">
        <f t="shared" ref="AG30:AG37" si="37">IF(AD30=0,$C30*AE30/100)+IF(AE30=0,AD30-$C30)</f>
        <v>0</v>
      </c>
      <c r="AH30" s="115" t="e">
        <f t="shared" ref="AH30:AH37" si="38">AG30/$C30*100</f>
        <v>#DIV/0!</v>
      </c>
      <c r="AI30" s="36">
        <f t="shared" si="5"/>
        <v>0</v>
      </c>
      <c r="AJ30" s="131">
        <f t="shared" si="6"/>
        <v>0</v>
      </c>
      <c r="AK30" s="41">
        <f t="shared" si="7"/>
        <v>0</v>
      </c>
      <c r="AL30" s="14" t="e">
        <f t="shared" ref="AL30:AL37" si="39">AK30/$C30*100</f>
        <v>#DIV/0!</v>
      </c>
    </row>
    <row r="31" spans="1:38" ht="13.9" customHeight="1" x14ac:dyDescent="0.2">
      <c r="A31" s="19"/>
      <c r="B31" s="96"/>
      <c r="C31" s="123">
        <v>0</v>
      </c>
      <c r="D31" s="121"/>
      <c r="E31" s="91"/>
      <c r="F31" s="130"/>
      <c r="G31" s="92"/>
      <c r="H31" s="106">
        <f t="shared" si="28"/>
        <v>0</v>
      </c>
      <c r="I31" s="107" t="e">
        <f t="shared" si="29"/>
        <v>#DIV/0!</v>
      </c>
      <c r="J31" s="39"/>
      <c r="K31" s="40"/>
      <c r="L31" s="130"/>
      <c r="M31" s="114">
        <f t="shared" si="30"/>
        <v>0</v>
      </c>
      <c r="N31" s="115" t="e">
        <f t="shared" si="31"/>
        <v>#DIV/0!</v>
      </c>
      <c r="O31" s="39"/>
      <c r="P31" s="40"/>
      <c r="Q31" s="130"/>
      <c r="R31" s="106">
        <f t="shared" si="32"/>
        <v>0</v>
      </c>
      <c r="S31" s="107" t="e">
        <f t="shared" si="33"/>
        <v>#DIV/0!</v>
      </c>
      <c r="T31" s="39"/>
      <c r="U31" s="40"/>
      <c r="V31" s="130"/>
      <c r="W31" s="114">
        <f t="shared" si="34"/>
        <v>0</v>
      </c>
      <c r="X31" s="115" t="e">
        <f t="shared" si="35"/>
        <v>#DIV/0!</v>
      </c>
      <c r="Y31" s="39"/>
      <c r="Z31" s="40"/>
      <c r="AA31" s="130"/>
      <c r="AB31" s="106">
        <f t="shared" si="4"/>
        <v>0</v>
      </c>
      <c r="AC31" s="107" t="e">
        <f t="shared" si="36"/>
        <v>#DIV/0!</v>
      </c>
      <c r="AD31" s="39"/>
      <c r="AE31" s="40"/>
      <c r="AF31" s="130"/>
      <c r="AG31" s="114">
        <f t="shared" si="37"/>
        <v>0</v>
      </c>
      <c r="AH31" s="115" t="e">
        <f t="shared" si="38"/>
        <v>#DIV/0!</v>
      </c>
      <c r="AI31" s="36">
        <f t="shared" si="5"/>
        <v>0</v>
      </c>
      <c r="AJ31" s="131">
        <f t="shared" si="6"/>
        <v>0</v>
      </c>
      <c r="AK31" s="41">
        <f t="shared" si="7"/>
        <v>0</v>
      </c>
      <c r="AL31" s="14" t="e">
        <f t="shared" si="39"/>
        <v>#DIV/0!</v>
      </c>
    </row>
    <row r="32" spans="1:38" ht="13.9" customHeight="1" x14ac:dyDescent="0.2">
      <c r="A32" s="19"/>
      <c r="B32" s="96"/>
      <c r="C32" s="123">
        <v>0</v>
      </c>
      <c r="D32" s="121"/>
      <c r="E32" s="91"/>
      <c r="F32" s="130"/>
      <c r="G32" s="92"/>
      <c r="H32" s="106">
        <f t="shared" si="28"/>
        <v>0</v>
      </c>
      <c r="I32" s="107" t="e">
        <f t="shared" si="29"/>
        <v>#DIV/0!</v>
      </c>
      <c r="J32" s="39"/>
      <c r="K32" s="40"/>
      <c r="L32" s="130"/>
      <c r="M32" s="114">
        <f t="shared" si="30"/>
        <v>0</v>
      </c>
      <c r="N32" s="115" t="e">
        <f t="shared" si="31"/>
        <v>#DIV/0!</v>
      </c>
      <c r="O32" s="39"/>
      <c r="P32" s="40"/>
      <c r="Q32" s="130"/>
      <c r="R32" s="106">
        <f t="shared" si="32"/>
        <v>0</v>
      </c>
      <c r="S32" s="107" t="e">
        <f t="shared" si="33"/>
        <v>#DIV/0!</v>
      </c>
      <c r="T32" s="39"/>
      <c r="U32" s="40"/>
      <c r="V32" s="130"/>
      <c r="W32" s="114">
        <f t="shared" si="34"/>
        <v>0</v>
      </c>
      <c r="X32" s="115" t="e">
        <f t="shared" si="35"/>
        <v>#DIV/0!</v>
      </c>
      <c r="Y32" s="39"/>
      <c r="Z32" s="40"/>
      <c r="AA32" s="130"/>
      <c r="AB32" s="106">
        <f t="shared" si="4"/>
        <v>0</v>
      </c>
      <c r="AC32" s="107" t="e">
        <f t="shared" si="36"/>
        <v>#DIV/0!</v>
      </c>
      <c r="AD32" s="39"/>
      <c r="AE32" s="40"/>
      <c r="AF32" s="130"/>
      <c r="AG32" s="114">
        <f t="shared" si="37"/>
        <v>0</v>
      </c>
      <c r="AH32" s="115" t="e">
        <f t="shared" si="38"/>
        <v>#DIV/0!</v>
      </c>
      <c r="AI32" s="36">
        <f t="shared" si="5"/>
        <v>0</v>
      </c>
      <c r="AJ32" s="131">
        <f t="shared" si="6"/>
        <v>0</v>
      </c>
      <c r="AK32" s="41">
        <f t="shared" si="7"/>
        <v>0</v>
      </c>
      <c r="AL32" s="14" t="e">
        <f t="shared" si="39"/>
        <v>#DIV/0!</v>
      </c>
    </row>
    <row r="33" spans="1:38" ht="13.9" customHeight="1" x14ac:dyDescent="0.2">
      <c r="A33" s="19"/>
      <c r="B33" s="96"/>
      <c r="C33" s="123">
        <v>0</v>
      </c>
      <c r="D33" s="121"/>
      <c r="E33" s="91"/>
      <c r="F33" s="130"/>
      <c r="G33" s="92"/>
      <c r="H33" s="106">
        <f t="shared" si="28"/>
        <v>0</v>
      </c>
      <c r="I33" s="107" t="e">
        <f t="shared" si="29"/>
        <v>#DIV/0!</v>
      </c>
      <c r="J33" s="39"/>
      <c r="K33" s="40"/>
      <c r="L33" s="130"/>
      <c r="M33" s="114">
        <f t="shared" si="30"/>
        <v>0</v>
      </c>
      <c r="N33" s="115" t="e">
        <f t="shared" si="31"/>
        <v>#DIV/0!</v>
      </c>
      <c r="O33" s="39"/>
      <c r="P33" s="40"/>
      <c r="Q33" s="130"/>
      <c r="R33" s="106">
        <f t="shared" si="32"/>
        <v>0</v>
      </c>
      <c r="S33" s="107" t="e">
        <f t="shared" si="33"/>
        <v>#DIV/0!</v>
      </c>
      <c r="T33" s="39"/>
      <c r="U33" s="40"/>
      <c r="V33" s="130"/>
      <c r="W33" s="114">
        <f t="shared" si="34"/>
        <v>0</v>
      </c>
      <c r="X33" s="115" t="e">
        <f t="shared" si="35"/>
        <v>#DIV/0!</v>
      </c>
      <c r="Y33" s="39"/>
      <c r="Z33" s="40"/>
      <c r="AA33" s="130"/>
      <c r="AB33" s="106">
        <f t="shared" si="4"/>
        <v>0</v>
      </c>
      <c r="AC33" s="107" t="e">
        <f t="shared" si="36"/>
        <v>#DIV/0!</v>
      </c>
      <c r="AD33" s="39"/>
      <c r="AE33" s="40"/>
      <c r="AF33" s="130"/>
      <c r="AG33" s="114">
        <f t="shared" si="37"/>
        <v>0</v>
      </c>
      <c r="AH33" s="115" t="e">
        <f t="shared" si="38"/>
        <v>#DIV/0!</v>
      </c>
      <c r="AI33" s="36">
        <f t="shared" si="5"/>
        <v>0</v>
      </c>
      <c r="AJ33" s="131">
        <f t="shared" si="6"/>
        <v>0</v>
      </c>
      <c r="AK33" s="41">
        <f t="shared" si="7"/>
        <v>0</v>
      </c>
      <c r="AL33" s="14" t="e">
        <f t="shared" si="39"/>
        <v>#DIV/0!</v>
      </c>
    </row>
    <row r="34" spans="1:38" ht="13.9" customHeight="1" x14ac:dyDescent="0.2">
      <c r="A34" s="19"/>
      <c r="B34" s="96"/>
      <c r="C34" s="123">
        <v>0</v>
      </c>
      <c r="D34" s="121"/>
      <c r="E34" s="91"/>
      <c r="F34" s="130"/>
      <c r="G34" s="92"/>
      <c r="H34" s="106">
        <f t="shared" si="28"/>
        <v>0</v>
      </c>
      <c r="I34" s="107" t="e">
        <f t="shared" si="29"/>
        <v>#DIV/0!</v>
      </c>
      <c r="J34" s="39"/>
      <c r="K34" s="40"/>
      <c r="L34" s="130"/>
      <c r="M34" s="114">
        <f t="shared" si="30"/>
        <v>0</v>
      </c>
      <c r="N34" s="115" t="e">
        <f t="shared" si="31"/>
        <v>#DIV/0!</v>
      </c>
      <c r="O34" s="39"/>
      <c r="P34" s="40"/>
      <c r="Q34" s="130"/>
      <c r="R34" s="106">
        <f t="shared" si="32"/>
        <v>0</v>
      </c>
      <c r="S34" s="107" t="e">
        <f t="shared" si="33"/>
        <v>#DIV/0!</v>
      </c>
      <c r="T34" s="39"/>
      <c r="U34" s="40"/>
      <c r="V34" s="130"/>
      <c r="W34" s="114">
        <f t="shared" si="34"/>
        <v>0</v>
      </c>
      <c r="X34" s="115" t="e">
        <f t="shared" si="35"/>
        <v>#DIV/0!</v>
      </c>
      <c r="Y34" s="39"/>
      <c r="Z34" s="40"/>
      <c r="AA34" s="130"/>
      <c r="AB34" s="106">
        <f t="shared" si="4"/>
        <v>0</v>
      </c>
      <c r="AC34" s="107" t="e">
        <f t="shared" si="36"/>
        <v>#DIV/0!</v>
      </c>
      <c r="AD34" s="39"/>
      <c r="AE34" s="40"/>
      <c r="AF34" s="130"/>
      <c r="AG34" s="114">
        <f t="shared" si="37"/>
        <v>0</v>
      </c>
      <c r="AH34" s="115" t="e">
        <f t="shared" si="38"/>
        <v>#DIV/0!</v>
      </c>
      <c r="AI34" s="36">
        <f t="shared" si="5"/>
        <v>0</v>
      </c>
      <c r="AJ34" s="131">
        <f t="shared" si="6"/>
        <v>0</v>
      </c>
      <c r="AK34" s="41">
        <f t="shared" si="7"/>
        <v>0</v>
      </c>
      <c r="AL34" s="14" t="e">
        <f t="shared" si="39"/>
        <v>#DIV/0!</v>
      </c>
    </row>
    <row r="35" spans="1:38" ht="13.9" customHeight="1" x14ac:dyDescent="0.2">
      <c r="A35" s="19"/>
      <c r="B35" s="96"/>
      <c r="C35" s="123">
        <v>0</v>
      </c>
      <c r="D35" s="121"/>
      <c r="E35" s="91"/>
      <c r="F35" s="130"/>
      <c r="G35" s="92"/>
      <c r="H35" s="106">
        <f t="shared" si="28"/>
        <v>0</v>
      </c>
      <c r="I35" s="107" t="e">
        <f t="shared" si="29"/>
        <v>#DIV/0!</v>
      </c>
      <c r="J35" s="39"/>
      <c r="K35" s="40"/>
      <c r="L35" s="130"/>
      <c r="M35" s="114">
        <f t="shared" si="30"/>
        <v>0</v>
      </c>
      <c r="N35" s="115" t="e">
        <f t="shared" si="31"/>
        <v>#DIV/0!</v>
      </c>
      <c r="O35" s="39"/>
      <c r="P35" s="40"/>
      <c r="Q35" s="130"/>
      <c r="R35" s="106">
        <f t="shared" si="32"/>
        <v>0</v>
      </c>
      <c r="S35" s="107" t="e">
        <f t="shared" si="33"/>
        <v>#DIV/0!</v>
      </c>
      <c r="T35" s="39"/>
      <c r="U35" s="40"/>
      <c r="V35" s="130"/>
      <c r="W35" s="114">
        <f t="shared" si="34"/>
        <v>0</v>
      </c>
      <c r="X35" s="115" t="e">
        <f t="shared" si="35"/>
        <v>#DIV/0!</v>
      </c>
      <c r="Y35" s="39"/>
      <c r="Z35" s="40"/>
      <c r="AA35" s="130"/>
      <c r="AB35" s="106">
        <f t="shared" si="4"/>
        <v>0</v>
      </c>
      <c r="AC35" s="107" t="e">
        <f t="shared" si="36"/>
        <v>#DIV/0!</v>
      </c>
      <c r="AD35" s="39"/>
      <c r="AE35" s="40"/>
      <c r="AF35" s="130"/>
      <c r="AG35" s="114">
        <f t="shared" si="37"/>
        <v>0</v>
      </c>
      <c r="AH35" s="115" t="e">
        <f t="shared" si="38"/>
        <v>#DIV/0!</v>
      </c>
      <c r="AI35" s="36">
        <f t="shared" si="5"/>
        <v>0</v>
      </c>
      <c r="AJ35" s="131">
        <f t="shared" si="6"/>
        <v>0</v>
      </c>
      <c r="AK35" s="41">
        <f t="shared" si="7"/>
        <v>0</v>
      </c>
      <c r="AL35" s="14" t="e">
        <f t="shared" si="39"/>
        <v>#DIV/0!</v>
      </c>
    </row>
    <row r="36" spans="1:38" ht="13.9" customHeight="1" x14ac:dyDescent="0.2">
      <c r="A36" s="19"/>
      <c r="B36" s="96"/>
      <c r="C36" s="123">
        <v>0</v>
      </c>
      <c r="D36" s="121"/>
      <c r="E36" s="91"/>
      <c r="F36" s="130"/>
      <c r="G36" s="92"/>
      <c r="H36" s="106">
        <f t="shared" si="28"/>
        <v>0</v>
      </c>
      <c r="I36" s="107" t="e">
        <f t="shared" si="29"/>
        <v>#DIV/0!</v>
      </c>
      <c r="J36" s="39"/>
      <c r="K36" s="40"/>
      <c r="L36" s="130"/>
      <c r="M36" s="114">
        <f t="shared" si="30"/>
        <v>0</v>
      </c>
      <c r="N36" s="115" t="e">
        <f t="shared" si="31"/>
        <v>#DIV/0!</v>
      </c>
      <c r="O36" s="39"/>
      <c r="P36" s="40"/>
      <c r="Q36" s="130"/>
      <c r="R36" s="106">
        <f t="shared" si="32"/>
        <v>0</v>
      </c>
      <c r="S36" s="107" t="e">
        <f t="shared" si="33"/>
        <v>#DIV/0!</v>
      </c>
      <c r="T36" s="39"/>
      <c r="U36" s="40"/>
      <c r="V36" s="130"/>
      <c r="W36" s="114">
        <f t="shared" si="34"/>
        <v>0</v>
      </c>
      <c r="X36" s="115" t="e">
        <f t="shared" si="35"/>
        <v>#DIV/0!</v>
      </c>
      <c r="Y36" s="39"/>
      <c r="Z36" s="40"/>
      <c r="AA36" s="130"/>
      <c r="AB36" s="106">
        <f t="shared" si="4"/>
        <v>0</v>
      </c>
      <c r="AC36" s="107" t="e">
        <f t="shared" si="36"/>
        <v>#DIV/0!</v>
      </c>
      <c r="AD36" s="39"/>
      <c r="AE36" s="40"/>
      <c r="AF36" s="130"/>
      <c r="AG36" s="114">
        <f t="shared" si="37"/>
        <v>0</v>
      </c>
      <c r="AH36" s="115" t="e">
        <f t="shared" si="38"/>
        <v>#DIV/0!</v>
      </c>
      <c r="AI36" s="36">
        <f t="shared" si="5"/>
        <v>0</v>
      </c>
      <c r="AJ36" s="131">
        <f t="shared" si="6"/>
        <v>0</v>
      </c>
      <c r="AK36" s="41">
        <f t="shared" si="7"/>
        <v>0</v>
      </c>
      <c r="AL36" s="14" t="e">
        <f t="shared" si="39"/>
        <v>#DIV/0!</v>
      </c>
    </row>
    <row r="37" spans="1:38" ht="13.9" customHeight="1" x14ac:dyDescent="0.2">
      <c r="A37" s="19"/>
      <c r="B37" s="96"/>
      <c r="C37" s="123">
        <v>0</v>
      </c>
      <c r="D37" s="121"/>
      <c r="E37" s="91"/>
      <c r="F37" s="130"/>
      <c r="G37" s="92"/>
      <c r="H37" s="106">
        <f t="shared" si="28"/>
        <v>0</v>
      </c>
      <c r="I37" s="107" t="e">
        <f t="shared" si="29"/>
        <v>#DIV/0!</v>
      </c>
      <c r="J37" s="39"/>
      <c r="K37" s="40"/>
      <c r="L37" s="130"/>
      <c r="M37" s="114">
        <f t="shared" si="30"/>
        <v>0</v>
      </c>
      <c r="N37" s="115" t="e">
        <f t="shared" si="31"/>
        <v>#DIV/0!</v>
      </c>
      <c r="O37" s="39"/>
      <c r="P37" s="40"/>
      <c r="Q37" s="130"/>
      <c r="R37" s="106">
        <f t="shared" si="32"/>
        <v>0</v>
      </c>
      <c r="S37" s="107" t="e">
        <f t="shared" si="33"/>
        <v>#DIV/0!</v>
      </c>
      <c r="T37" s="39"/>
      <c r="U37" s="40"/>
      <c r="V37" s="130"/>
      <c r="W37" s="114">
        <f t="shared" si="34"/>
        <v>0</v>
      </c>
      <c r="X37" s="115" t="e">
        <f t="shared" si="35"/>
        <v>#DIV/0!</v>
      </c>
      <c r="Y37" s="39"/>
      <c r="Z37" s="40"/>
      <c r="AA37" s="130"/>
      <c r="AB37" s="106">
        <f t="shared" si="4"/>
        <v>0</v>
      </c>
      <c r="AC37" s="107" t="e">
        <f t="shared" si="36"/>
        <v>#DIV/0!</v>
      </c>
      <c r="AD37" s="39"/>
      <c r="AE37" s="40"/>
      <c r="AF37" s="130"/>
      <c r="AG37" s="114">
        <f t="shared" si="37"/>
        <v>0</v>
      </c>
      <c r="AH37" s="115" t="e">
        <f t="shared" si="38"/>
        <v>#DIV/0!</v>
      </c>
      <c r="AI37" s="36">
        <f t="shared" si="5"/>
        <v>0</v>
      </c>
      <c r="AJ37" s="131">
        <f t="shared" si="6"/>
        <v>0</v>
      </c>
      <c r="AK37" s="41">
        <f t="shared" si="7"/>
        <v>0</v>
      </c>
      <c r="AL37" s="14" t="e">
        <f t="shared" si="39"/>
        <v>#DIV/0!</v>
      </c>
    </row>
    <row r="38" spans="1:38" x14ac:dyDescent="0.2">
      <c r="A38" s="19"/>
      <c r="B38" s="96"/>
      <c r="C38" s="123">
        <v>0</v>
      </c>
      <c r="D38" s="121"/>
      <c r="E38" s="91"/>
      <c r="F38" s="130"/>
      <c r="G38" s="92"/>
      <c r="H38" s="106">
        <f t="shared" si="28"/>
        <v>0</v>
      </c>
      <c r="I38" s="107" t="e">
        <f t="shared" si="29"/>
        <v>#DIV/0!</v>
      </c>
      <c r="J38" s="39"/>
      <c r="K38" s="40"/>
      <c r="L38" s="130"/>
      <c r="M38" s="114">
        <f t="shared" si="18"/>
        <v>0</v>
      </c>
      <c r="N38" s="115" t="e">
        <f t="shared" si="19"/>
        <v>#DIV/0!</v>
      </c>
      <c r="O38" s="39"/>
      <c r="P38" s="40"/>
      <c r="Q38" s="130"/>
      <c r="R38" s="106">
        <f t="shared" si="20"/>
        <v>0</v>
      </c>
      <c r="S38" s="107" t="e">
        <f t="shared" si="21"/>
        <v>#DIV/0!</v>
      </c>
      <c r="T38" s="39"/>
      <c r="U38" s="40"/>
      <c r="V38" s="130"/>
      <c r="W38" s="114">
        <f t="shared" si="22"/>
        <v>0</v>
      </c>
      <c r="X38" s="115" t="e">
        <f t="shared" si="23"/>
        <v>#DIV/0!</v>
      </c>
      <c r="Y38" s="39"/>
      <c r="Z38" s="40"/>
      <c r="AA38" s="130"/>
      <c r="AB38" s="106">
        <f t="shared" si="4"/>
        <v>0</v>
      </c>
      <c r="AC38" s="107" t="e">
        <f t="shared" si="24"/>
        <v>#DIV/0!</v>
      </c>
      <c r="AD38" s="39"/>
      <c r="AE38" s="40"/>
      <c r="AF38" s="130"/>
      <c r="AG38" s="114">
        <f t="shared" si="25"/>
        <v>0</v>
      </c>
      <c r="AH38" s="115" t="e">
        <f t="shared" si="26"/>
        <v>#DIV/0!</v>
      </c>
      <c r="AI38" s="36">
        <f t="shared" si="5"/>
        <v>0</v>
      </c>
      <c r="AJ38" s="131">
        <f t="shared" si="6"/>
        <v>0</v>
      </c>
      <c r="AK38" s="41">
        <f t="shared" si="7"/>
        <v>0</v>
      </c>
      <c r="AL38" s="14" t="e">
        <f t="shared" si="27"/>
        <v>#DIV/0!</v>
      </c>
    </row>
    <row r="39" spans="1:38" x14ac:dyDescent="0.2">
      <c r="A39" s="90"/>
      <c r="B39" s="97"/>
      <c r="C39" s="123">
        <v>0</v>
      </c>
      <c r="D39" s="121"/>
      <c r="E39" s="91"/>
      <c r="F39" s="130"/>
      <c r="G39" s="92"/>
      <c r="H39" s="106">
        <f t="shared" si="28"/>
        <v>0</v>
      </c>
      <c r="I39" s="107" t="e">
        <f t="shared" si="29"/>
        <v>#DIV/0!</v>
      </c>
      <c r="J39" s="39"/>
      <c r="K39" s="40"/>
      <c r="L39" s="130"/>
      <c r="M39" s="114">
        <f t="shared" si="18"/>
        <v>0</v>
      </c>
      <c r="N39" s="115" t="e">
        <f t="shared" si="19"/>
        <v>#DIV/0!</v>
      </c>
      <c r="O39" s="39"/>
      <c r="P39" s="40"/>
      <c r="Q39" s="130"/>
      <c r="R39" s="106">
        <f t="shared" si="20"/>
        <v>0</v>
      </c>
      <c r="S39" s="107" t="e">
        <f t="shared" si="21"/>
        <v>#DIV/0!</v>
      </c>
      <c r="T39" s="39"/>
      <c r="U39" s="40"/>
      <c r="V39" s="130"/>
      <c r="W39" s="114">
        <f t="shared" si="22"/>
        <v>0</v>
      </c>
      <c r="X39" s="115" t="e">
        <f t="shared" si="23"/>
        <v>#DIV/0!</v>
      </c>
      <c r="Y39" s="39"/>
      <c r="Z39" s="40"/>
      <c r="AA39" s="130"/>
      <c r="AB39" s="106">
        <f t="shared" si="4"/>
        <v>0</v>
      </c>
      <c r="AC39" s="107" t="e">
        <f t="shared" si="24"/>
        <v>#DIV/0!</v>
      </c>
      <c r="AD39" s="39"/>
      <c r="AE39" s="40"/>
      <c r="AF39" s="130"/>
      <c r="AG39" s="114">
        <f t="shared" si="25"/>
        <v>0</v>
      </c>
      <c r="AH39" s="115" t="e">
        <f t="shared" si="26"/>
        <v>#DIV/0!</v>
      </c>
      <c r="AI39" s="36">
        <f t="shared" si="5"/>
        <v>0</v>
      </c>
      <c r="AJ39" s="131">
        <f t="shared" si="6"/>
        <v>0</v>
      </c>
      <c r="AK39" s="41">
        <f t="shared" si="7"/>
        <v>0</v>
      </c>
      <c r="AL39" s="14" t="e">
        <f t="shared" si="27"/>
        <v>#DIV/0!</v>
      </c>
    </row>
    <row r="40" spans="1:38" x14ac:dyDescent="0.2">
      <c r="A40" s="90"/>
      <c r="B40" s="97"/>
      <c r="C40" s="123">
        <v>0</v>
      </c>
      <c r="D40" s="121"/>
      <c r="E40" s="91"/>
      <c r="F40" s="130"/>
      <c r="G40" s="92"/>
      <c r="H40" s="106">
        <f t="shared" si="16"/>
        <v>0</v>
      </c>
      <c r="I40" s="107" t="e">
        <f t="shared" si="17"/>
        <v>#DIV/0!</v>
      </c>
      <c r="J40" s="39"/>
      <c r="K40" s="40"/>
      <c r="L40" s="130"/>
      <c r="M40" s="114">
        <f t="shared" si="18"/>
        <v>0</v>
      </c>
      <c r="N40" s="115" t="e">
        <f t="shared" si="19"/>
        <v>#DIV/0!</v>
      </c>
      <c r="O40" s="39"/>
      <c r="P40" s="40"/>
      <c r="Q40" s="130"/>
      <c r="R40" s="106">
        <f t="shared" si="20"/>
        <v>0</v>
      </c>
      <c r="S40" s="107" t="e">
        <f t="shared" si="21"/>
        <v>#DIV/0!</v>
      </c>
      <c r="T40" s="39"/>
      <c r="U40" s="40"/>
      <c r="V40" s="130"/>
      <c r="W40" s="114">
        <f t="shared" si="22"/>
        <v>0</v>
      </c>
      <c r="X40" s="115" t="e">
        <f t="shared" si="23"/>
        <v>#DIV/0!</v>
      </c>
      <c r="Y40" s="39"/>
      <c r="Z40" s="40"/>
      <c r="AA40" s="130"/>
      <c r="AB40" s="106">
        <f t="shared" si="4"/>
        <v>0</v>
      </c>
      <c r="AC40" s="107" t="e">
        <f t="shared" si="24"/>
        <v>#DIV/0!</v>
      </c>
      <c r="AD40" s="39"/>
      <c r="AE40" s="40"/>
      <c r="AF40" s="130"/>
      <c r="AG40" s="114">
        <f t="shared" si="25"/>
        <v>0</v>
      </c>
      <c r="AH40" s="115" t="e">
        <f t="shared" si="26"/>
        <v>#DIV/0!</v>
      </c>
      <c r="AI40" s="36">
        <f t="shared" si="5"/>
        <v>0</v>
      </c>
      <c r="AJ40" s="131">
        <f t="shared" si="6"/>
        <v>0</v>
      </c>
      <c r="AK40" s="41">
        <f t="shared" si="7"/>
        <v>0</v>
      </c>
      <c r="AL40" s="14" t="e">
        <f t="shared" si="27"/>
        <v>#DIV/0!</v>
      </c>
    </row>
    <row r="41" spans="1:38" x14ac:dyDescent="0.2">
      <c r="A41" s="90"/>
      <c r="B41" s="97"/>
      <c r="C41" s="123">
        <v>0</v>
      </c>
      <c r="D41" s="121"/>
      <c r="E41" s="91"/>
      <c r="F41" s="130"/>
      <c r="G41" s="92"/>
      <c r="H41" s="106">
        <f t="shared" si="16"/>
        <v>0</v>
      </c>
      <c r="I41" s="107" t="e">
        <f t="shared" si="17"/>
        <v>#DIV/0!</v>
      </c>
      <c r="J41" s="39"/>
      <c r="K41" s="40"/>
      <c r="L41" s="130"/>
      <c r="M41" s="114">
        <f t="shared" si="18"/>
        <v>0</v>
      </c>
      <c r="N41" s="115" t="e">
        <f t="shared" si="19"/>
        <v>#DIV/0!</v>
      </c>
      <c r="O41" s="39"/>
      <c r="P41" s="40"/>
      <c r="Q41" s="130"/>
      <c r="R41" s="106">
        <f t="shared" si="20"/>
        <v>0</v>
      </c>
      <c r="S41" s="107" t="e">
        <f t="shared" si="21"/>
        <v>#DIV/0!</v>
      </c>
      <c r="T41" s="39"/>
      <c r="U41" s="40"/>
      <c r="V41" s="130"/>
      <c r="W41" s="114">
        <f t="shared" si="22"/>
        <v>0</v>
      </c>
      <c r="X41" s="115" t="e">
        <f t="shared" si="23"/>
        <v>#DIV/0!</v>
      </c>
      <c r="Y41" s="39"/>
      <c r="Z41" s="40"/>
      <c r="AA41" s="130"/>
      <c r="AB41" s="106">
        <f t="shared" si="4"/>
        <v>0</v>
      </c>
      <c r="AC41" s="107" t="e">
        <f t="shared" si="24"/>
        <v>#DIV/0!</v>
      </c>
      <c r="AD41" s="39"/>
      <c r="AE41" s="40"/>
      <c r="AF41" s="130"/>
      <c r="AG41" s="114">
        <f t="shared" si="25"/>
        <v>0</v>
      </c>
      <c r="AH41" s="115" t="e">
        <f t="shared" si="26"/>
        <v>#DIV/0!</v>
      </c>
      <c r="AI41" s="36">
        <f t="shared" si="5"/>
        <v>0</v>
      </c>
      <c r="AJ41" s="131">
        <f t="shared" si="6"/>
        <v>0</v>
      </c>
      <c r="AK41" s="41">
        <f t="shared" si="7"/>
        <v>0</v>
      </c>
      <c r="AL41" s="14" t="e">
        <f t="shared" si="27"/>
        <v>#DIV/0!</v>
      </c>
    </row>
    <row r="42" spans="1:38" ht="13.5" thickBot="1" x14ac:dyDescent="0.25">
      <c r="A42" s="20"/>
      <c r="B42" s="98"/>
      <c r="C42" s="123">
        <v>0</v>
      </c>
      <c r="D42" s="121"/>
      <c r="E42" s="91"/>
      <c r="F42" s="130"/>
      <c r="G42" s="93"/>
      <c r="H42" s="106">
        <f t="shared" si="16"/>
        <v>0</v>
      </c>
      <c r="I42" s="107" t="e">
        <f t="shared" si="17"/>
        <v>#DIV/0!</v>
      </c>
      <c r="J42" s="39"/>
      <c r="K42" s="40"/>
      <c r="L42" s="130"/>
      <c r="M42" s="114">
        <f t="shared" si="18"/>
        <v>0</v>
      </c>
      <c r="N42" s="115" t="e">
        <f t="shared" si="19"/>
        <v>#DIV/0!</v>
      </c>
      <c r="O42" s="39"/>
      <c r="P42" s="40"/>
      <c r="Q42" s="130"/>
      <c r="R42" s="106">
        <f t="shared" si="20"/>
        <v>0</v>
      </c>
      <c r="S42" s="107" t="e">
        <f t="shared" si="21"/>
        <v>#DIV/0!</v>
      </c>
      <c r="T42" s="39"/>
      <c r="U42" s="40"/>
      <c r="V42" s="130"/>
      <c r="W42" s="114">
        <f t="shared" si="22"/>
        <v>0</v>
      </c>
      <c r="X42" s="115" t="e">
        <f t="shared" si="23"/>
        <v>#DIV/0!</v>
      </c>
      <c r="Y42" s="39"/>
      <c r="Z42" s="40"/>
      <c r="AA42" s="130"/>
      <c r="AB42" s="106">
        <f t="shared" si="4"/>
        <v>0</v>
      </c>
      <c r="AC42" s="107" t="e">
        <f t="shared" si="24"/>
        <v>#DIV/0!</v>
      </c>
      <c r="AD42" s="39"/>
      <c r="AE42" s="40"/>
      <c r="AF42" s="130"/>
      <c r="AG42" s="114">
        <f t="shared" si="25"/>
        <v>0</v>
      </c>
      <c r="AH42" s="115" t="e">
        <f t="shared" si="26"/>
        <v>#DIV/0!</v>
      </c>
      <c r="AI42" s="36">
        <f t="shared" si="5"/>
        <v>0</v>
      </c>
      <c r="AJ42" s="131">
        <f t="shared" si="6"/>
        <v>0</v>
      </c>
      <c r="AK42" s="41">
        <f t="shared" si="7"/>
        <v>0</v>
      </c>
      <c r="AL42" s="14" t="e">
        <f t="shared" si="27"/>
        <v>#DIV/0!</v>
      </c>
    </row>
    <row r="43" spans="1:38" x14ac:dyDescent="0.2">
      <c r="A43" s="23" t="s">
        <v>0</v>
      </c>
      <c r="B43" s="99"/>
      <c r="C43" s="30">
        <f>SUM(C3:C42)</f>
        <v>550000</v>
      </c>
      <c r="D43" s="31"/>
      <c r="E43" s="48"/>
      <c r="F43" s="48"/>
      <c r="G43" s="48"/>
      <c r="H43" s="108">
        <f>SUM(H3:H42)</f>
        <v>22000</v>
      </c>
      <c r="I43" s="109">
        <f>SUMIF(I3:I42,"&gt;0")/COUNT(I3:I42)</f>
        <v>4</v>
      </c>
      <c r="J43" s="31"/>
      <c r="K43" s="48"/>
      <c r="L43" s="48"/>
      <c r="M43" s="116">
        <f t="shared" ref="M43" si="40">SUM(M3:M42)</f>
        <v>10000</v>
      </c>
      <c r="N43" s="117">
        <f t="shared" ref="N43" si="41">SUMIF(N3:N42,"&gt;0")/COUNT(N3:N42)</f>
        <v>1.8181818181818181</v>
      </c>
      <c r="O43" s="31"/>
      <c r="P43" s="48"/>
      <c r="Q43" s="48"/>
      <c r="R43" s="108">
        <f t="shared" ref="R43" si="42">SUM(R3:R42)</f>
        <v>50000</v>
      </c>
      <c r="S43" s="109">
        <f t="shared" ref="S43" si="43">SUMIF(S3:S42,"&gt;0")/COUNT(S3:S42)</f>
        <v>9.0909090909090917</v>
      </c>
      <c r="T43" s="31"/>
      <c r="U43" s="48"/>
      <c r="V43" s="48"/>
      <c r="W43" s="116">
        <f t="shared" ref="W43" si="44">SUM(W3:W42)</f>
        <v>20000</v>
      </c>
      <c r="X43" s="117">
        <f t="shared" ref="X43" si="45">SUMIF(X3:X42,"&gt;0")/COUNT(X3:X42)</f>
        <v>3.6363636363636362</v>
      </c>
      <c r="Y43" s="31"/>
      <c r="Z43" s="48"/>
      <c r="AA43" s="48"/>
      <c r="AB43" s="108">
        <f t="shared" ref="AB43" si="46">SUM(AB3:AB42)</f>
        <v>30000</v>
      </c>
      <c r="AC43" s="109">
        <f t="shared" ref="AC43" si="47">SUMIF(AC3:AC42,"&gt;0")/COUNT(AC3:AC42)</f>
        <v>5.4545454545454541</v>
      </c>
      <c r="AD43" s="31"/>
      <c r="AE43" s="48"/>
      <c r="AF43" s="48"/>
      <c r="AG43" s="116">
        <f t="shared" ref="AG43" si="48">SUM(AG3:AG42)</f>
        <v>30000</v>
      </c>
      <c r="AH43" s="117">
        <f t="shared" ref="AH43" si="49">SUMIF(AH3:AH42,"&gt;0")/COUNT(AH3:AH42)</f>
        <v>5.4545454545454541</v>
      </c>
      <c r="AI43" s="31">
        <f>SUM(AI3:AI42)</f>
        <v>580000</v>
      </c>
      <c r="AJ43" s="131">
        <f t="shared" si="6"/>
        <v>0</v>
      </c>
      <c r="AK43" s="31">
        <f>SUM(AK3:AK42)</f>
        <v>30000</v>
      </c>
      <c r="AL43" s="13">
        <f t="shared" ref="AL43" si="50">SUMIF(AL3:AL42,"&gt;0")/COUNT(AL3:AL42)</f>
        <v>5.4545454545454541</v>
      </c>
    </row>
    <row r="44" spans="1:38" ht="13.5" thickBot="1" x14ac:dyDescent="0.25">
      <c r="A44" s="21"/>
      <c r="B44" s="94"/>
      <c r="C44" s="24"/>
      <c r="D44" s="16"/>
      <c r="E44" s="16"/>
      <c r="F44" s="16"/>
      <c r="G44" s="16"/>
      <c r="H44" s="110"/>
      <c r="I44" s="111"/>
      <c r="J44" s="15"/>
      <c r="K44" s="16"/>
      <c r="L44" s="16"/>
      <c r="M44" s="118"/>
      <c r="N44" s="119"/>
      <c r="O44" s="34"/>
      <c r="P44" s="35"/>
      <c r="Q44" s="35"/>
      <c r="R44" s="126"/>
      <c r="S44" s="127"/>
      <c r="T44" s="15"/>
      <c r="U44" s="16"/>
      <c r="V44" s="16"/>
      <c r="W44" s="118"/>
      <c r="X44" s="119"/>
      <c r="Y44" s="17"/>
      <c r="Z44" s="12"/>
      <c r="AA44" s="12"/>
      <c r="AB44" s="128"/>
      <c r="AC44" s="128"/>
      <c r="AD44" s="17"/>
      <c r="AE44" s="12"/>
      <c r="AF44" s="12"/>
      <c r="AG44" s="129"/>
      <c r="AH44" s="129"/>
      <c r="AI44" s="17"/>
      <c r="AJ44" s="12"/>
      <c r="AK44" s="12"/>
      <c r="AL44" s="12"/>
    </row>
    <row r="45" spans="1:38" ht="16.5" thickBot="1" x14ac:dyDescent="0.3">
      <c r="A45" s="25" t="s">
        <v>12</v>
      </c>
      <c r="B45" s="25"/>
      <c r="C45" s="47">
        <v>5</v>
      </c>
      <c r="D45" s="142"/>
      <c r="E45" s="143"/>
      <c r="F45" s="143"/>
      <c r="G45" s="143"/>
      <c r="H45" s="143"/>
      <c r="I45" s="27"/>
      <c r="J45" s="28"/>
      <c r="K45" s="28"/>
      <c r="L45" s="28"/>
      <c r="M45" s="29"/>
      <c r="N45" s="27"/>
      <c r="O45" s="28"/>
      <c r="P45" s="28"/>
      <c r="Q45" s="28"/>
      <c r="R45" s="28"/>
      <c r="S45" s="27"/>
      <c r="T45" s="28"/>
      <c r="U45" s="28"/>
      <c r="V45" s="28"/>
      <c r="W45" s="29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</row>
    <row r="46" spans="1:38" ht="15.75" x14ac:dyDescent="0.25">
      <c r="A46" s="46" t="s">
        <v>16</v>
      </c>
      <c r="B46" s="100"/>
      <c r="C46" s="26">
        <f>13-Virkningsdato</f>
        <v>8</v>
      </c>
      <c r="D46" s="43"/>
      <c r="E46" s="44"/>
      <c r="F46" s="44"/>
      <c r="G46" s="44"/>
      <c r="H46" s="44"/>
      <c r="I46" s="38"/>
      <c r="J46" s="45"/>
      <c r="K46" s="45"/>
      <c r="L46" s="45"/>
      <c r="M46" s="37"/>
      <c r="N46" s="38"/>
      <c r="O46" s="45"/>
      <c r="P46" s="45"/>
      <c r="Q46" s="45"/>
      <c r="R46" s="45"/>
      <c r="S46" s="38"/>
      <c r="T46" s="45"/>
      <c r="U46" s="45"/>
      <c r="V46" s="45"/>
      <c r="W46" s="37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</row>
    <row r="47" spans="1:38" ht="15.75" x14ac:dyDescent="0.25">
      <c r="A47" s="53"/>
      <c r="B47" s="53"/>
      <c r="C47" s="54"/>
      <c r="D47" s="54"/>
      <c r="E47" s="54"/>
      <c r="F47" s="54"/>
      <c r="G47" s="54"/>
      <c r="H47" s="55"/>
      <c r="I47" s="56"/>
      <c r="J47" s="54"/>
      <c r="K47" s="54"/>
      <c r="L47" s="54"/>
      <c r="M47" s="57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</row>
    <row r="48" spans="1:38" x14ac:dyDescent="0.2">
      <c r="A48" s="2"/>
      <c r="B48" s="2"/>
      <c r="C48" s="4"/>
      <c r="D48" s="4"/>
      <c r="E48" s="4"/>
      <c r="F48" s="4"/>
      <c r="G48" s="4"/>
      <c r="H48" s="4"/>
      <c r="I48" s="11"/>
      <c r="J48" s="4"/>
      <c r="K48" s="4"/>
      <c r="L48" s="4"/>
      <c r="M48" s="4"/>
      <c r="N48" s="6"/>
      <c r="O48" s="6"/>
      <c r="P48" s="6"/>
      <c r="Q48" s="6"/>
    </row>
    <row r="49" spans="1:19" x14ac:dyDescent="0.2">
      <c r="A49" s="2"/>
      <c r="B49" s="2"/>
      <c r="C49" s="4"/>
      <c r="D49" s="4"/>
      <c r="E49" s="4"/>
      <c r="F49" s="4"/>
      <c r="G49" s="4"/>
      <c r="H49" s="4"/>
      <c r="I49" s="11"/>
      <c r="J49" s="4"/>
      <c r="K49" s="4"/>
      <c r="L49" s="4"/>
      <c r="M49" s="4"/>
      <c r="N49" s="6"/>
      <c r="O49" s="6"/>
      <c r="P49" s="6"/>
      <c r="Q49" s="6"/>
    </row>
    <row r="50" spans="1:19" x14ac:dyDescent="0.2">
      <c r="A50" s="2"/>
      <c r="B50" s="2"/>
      <c r="C50" s="4"/>
      <c r="D50" s="4"/>
      <c r="E50" s="4"/>
      <c r="F50" s="4"/>
      <c r="G50" s="4"/>
      <c r="H50" s="4"/>
      <c r="I50" s="11"/>
      <c r="J50" s="4"/>
      <c r="K50" s="4"/>
      <c r="L50" s="4"/>
      <c r="M50" s="4"/>
      <c r="N50" s="6"/>
      <c r="O50" s="6"/>
      <c r="P50" s="6"/>
      <c r="Q50" s="6"/>
    </row>
    <row r="51" spans="1:19" x14ac:dyDescent="0.2">
      <c r="A51" s="2" t="s">
        <v>53</v>
      </c>
      <c r="B51" s="132">
        <f>C3/12</f>
        <v>45833.333333333336</v>
      </c>
      <c r="C51" s="4"/>
      <c r="D51" s="4"/>
      <c r="E51" s="4"/>
      <c r="F51" s="4"/>
      <c r="G51" s="4"/>
      <c r="H51" s="4"/>
      <c r="I51" s="11"/>
      <c r="J51" s="4"/>
      <c r="K51" s="4"/>
      <c r="L51" s="4"/>
      <c r="M51" s="4"/>
      <c r="N51" s="6"/>
      <c r="O51" s="6"/>
      <c r="P51" s="6"/>
      <c r="Q51" s="6"/>
    </row>
    <row r="52" spans="1:19" x14ac:dyDescent="0.2">
      <c r="A52" s="2" t="s">
        <v>54</v>
      </c>
      <c r="B52" s="132">
        <f>D4/12</f>
        <v>0</v>
      </c>
      <c r="C52" s="4"/>
      <c r="D52" s="4"/>
      <c r="E52" s="4"/>
      <c r="F52" s="4"/>
      <c r="G52" s="4"/>
      <c r="H52" s="4"/>
      <c r="I52" s="11"/>
      <c r="J52" s="4"/>
      <c r="K52" s="4"/>
      <c r="L52" s="4"/>
      <c r="M52" s="4"/>
      <c r="N52" s="6"/>
      <c r="O52" s="6"/>
      <c r="P52" s="6"/>
      <c r="Q52" s="6"/>
    </row>
    <row r="53" spans="1:19" x14ac:dyDescent="0.2">
      <c r="A53" s="2"/>
      <c r="B53" s="2"/>
      <c r="C53" s="4"/>
      <c r="D53" s="4"/>
      <c r="E53" s="4"/>
      <c r="F53" s="4"/>
      <c r="G53" s="4"/>
      <c r="H53" s="4"/>
      <c r="I53" s="11"/>
      <c r="J53" s="4"/>
      <c r="K53" s="4"/>
      <c r="L53" s="4"/>
      <c r="M53" s="4"/>
      <c r="N53" s="6"/>
      <c r="O53" s="6"/>
      <c r="P53" s="6"/>
      <c r="Q53" s="6"/>
      <c r="R53" s="7"/>
      <c r="S53" s="8"/>
    </row>
    <row r="54" spans="1:19" x14ac:dyDescent="0.2">
      <c r="A54" s="2"/>
      <c r="B54" s="2"/>
      <c r="C54" s="4"/>
      <c r="D54" s="4"/>
      <c r="E54" s="4"/>
      <c r="F54" s="4"/>
      <c r="G54" s="4"/>
      <c r="H54" s="4"/>
      <c r="I54" s="11"/>
      <c r="J54" s="4"/>
      <c r="K54" s="4"/>
      <c r="L54" s="4"/>
      <c r="M54" s="4"/>
      <c r="N54" s="6"/>
      <c r="O54" s="6"/>
      <c r="P54" s="6"/>
      <c r="Q54" s="6"/>
      <c r="R54" s="5"/>
      <c r="S54" s="5"/>
    </row>
    <row r="55" spans="1:19" x14ac:dyDescent="0.2">
      <c r="A55" s="2"/>
      <c r="B55" s="2"/>
      <c r="C55" s="4"/>
      <c r="D55" s="4"/>
      <c r="E55" s="4"/>
      <c r="F55" s="4"/>
      <c r="G55" s="4"/>
      <c r="H55" s="4"/>
      <c r="I55" s="11"/>
      <c r="J55" s="4"/>
      <c r="K55" s="4"/>
      <c r="L55" s="4"/>
      <c r="M55" s="4"/>
      <c r="N55" s="6"/>
      <c r="O55" s="6"/>
      <c r="P55" s="6"/>
      <c r="Q55" s="6"/>
      <c r="R55" s="4"/>
      <c r="S55" s="9"/>
    </row>
    <row r="56" spans="1:19" x14ac:dyDescent="0.2">
      <c r="A56" s="2"/>
      <c r="B56" s="2"/>
      <c r="C56" s="4"/>
      <c r="D56" s="4"/>
      <c r="E56" s="4"/>
      <c r="F56" s="4"/>
      <c r="G56" s="4"/>
      <c r="H56" s="4"/>
      <c r="I56" s="11"/>
      <c r="J56" s="4"/>
      <c r="K56" s="4"/>
      <c r="L56" s="4"/>
      <c r="M56" s="4"/>
      <c r="N56" s="6"/>
      <c r="O56" s="6"/>
      <c r="P56" s="6"/>
      <c r="Q56" s="6"/>
      <c r="R56" s="4"/>
      <c r="S56" s="9"/>
    </row>
    <row r="57" spans="1:19" x14ac:dyDescent="0.2">
      <c r="A57" s="2"/>
      <c r="B57" s="2"/>
      <c r="C57" s="4"/>
      <c r="D57" s="4"/>
      <c r="E57" s="4"/>
      <c r="F57" s="4"/>
      <c r="G57" s="4"/>
      <c r="H57" s="4"/>
      <c r="I57" s="11"/>
      <c r="J57" s="4"/>
      <c r="K57" s="4"/>
      <c r="L57" s="4"/>
      <c r="M57" s="4"/>
      <c r="N57" s="6"/>
      <c r="O57" s="6"/>
      <c r="P57" s="6"/>
      <c r="Q57" s="6"/>
      <c r="R57" s="4"/>
      <c r="S57" s="9"/>
    </row>
    <row r="58" spans="1:19" x14ac:dyDescent="0.2">
      <c r="A58" s="2"/>
      <c r="B58" s="2"/>
      <c r="C58" s="3"/>
      <c r="D58" s="3"/>
      <c r="E58" s="3"/>
      <c r="F58" s="3"/>
      <c r="G58" s="3"/>
      <c r="H58" s="3"/>
      <c r="I58" s="11"/>
      <c r="J58" s="3"/>
      <c r="K58" s="3"/>
      <c r="L58" s="3"/>
      <c r="M58" s="4"/>
      <c r="N58" s="6"/>
      <c r="O58" s="6"/>
      <c r="P58" s="6"/>
      <c r="Q58" s="6"/>
      <c r="R58" s="4"/>
      <c r="S58" s="9"/>
    </row>
    <row r="59" spans="1:19" x14ac:dyDescent="0.2">
      <c r="I59" s="11"/>
      <c r="O59" s="10"/>
      <c r="P59" s="10"/>
      <c r="Q59" s="10"/>
      <c r="R59" s="4"/>
      <c r="S59" s="9"/>
    </row>
  </sheetData>
  <mergeCells count="9">
    <mergeCell ref="AD1:AH1"/>
    <mergeCell ref="AI1:AL1"/>
    <mergeCell ref="A1:C1"/>
    <mergeCell ref="D45:H45"/>
    <mergeCell ref="D1:I1"/>
    <mergeCell ref="Y1:AC1"/>
    <mergeCell ref="T1:X1"/>
    <mergeCell ref="O1:S1"/>
    <mergeCell ref="J1:N1"/>
  </mergeCells>
  <phoneticPr fontId="3" type="noConversion"/>
  <conditionalFormatting sqref="AI3:AJ3 AI4:AI42 AJ4:AJ43">
    <cfRule type="iconSet" priority="2">
      <iconSet iconSet="3Arrows">
        <cfvo type="percent" val="0"/>
        <cfvo type="percent" val="33"/>
        <cfvo type="percent" val="67"/>
      </iconSet>
    </cfRule>
  </conditionalFormatting>
  <dataValidations xWindow="1758" yWindow="280" count="23">
    <dataValidation allowBlank="1" showInputMessage="1" showErrorMessage="1" promptTitle="Årslønnskvekst " prompt="Fakstisk vekst i lønn i år basert på virkningsmåned " sqref="AC2" xr:uid="{00000000-0002-0000-0000-000000000000}"/>
    <dataValidation allowBlank="1" showInputMessage="1" showErrorMessage="1" promptTitle="Prosent" prompt="Prosentvis økning i lønn " sqref="I2" xr:uid="{00000000-0002-0000-0000-000001000000}"/>
    <dataValidation allowBlank="1" showInputMessage="1" showErrorMessage="1" promptTitle="Økning " prompt="Økning i KR" sqref="H2 AG2 M2 R2 W2 AB2" xr:uid="{00000000-0002-0000-0000-000002000000}"/>
    <dataValidation allowBlank="1" showInputMessage="1" showErrorMessage="1" promptTitle="Årslønnn" prompt="Medlemmets ønske for ny lønn_x000a_" sqref="D2" xr:uid="{00000000-0002-0000-0000-000003000000}"/>
    <dataValidation allowBlank="1" showInputMessage="1" showErrorMessage="1" promptTitle="Lønn nå " prompt="Nåværende lønn for medlemmet_x000a_" sqref="C2" xr:uid="{00000000-0002-0000-0000-000004000000}"/>
    <dataValidation allowBlank="1" showInputMessage="1" showErrorMessage="1" promptTitle="Tilbud " prompt="Arbeidsgivers svar på vårt første krav _x000a_" sqref="J2" xr:uid="{00000000-0002-0000-0000-000005000000}"/>
    <dataValidation allowBlank="1" showInputMessage="1" showErrorMessage="1" promptTitle="Andre krav " prompt="Akademikerforbundets motkrav til arbeidsgiverens første tilbud _x000a_" sqref="O1:S1 O2" xr:uid="{00000000-0002-0000-0000-000006000000}"/>
    <dataValidation allowBlank="1" showInputMessage="1" showErrorMessage="1" promptTitle="Andre tilbud " prompt="Arbeidsgiverens svar på vårt motkrav _x000a_" sqref="T1:X1 T2" xr:uid="{00000000-0002-0000-0000-000007000000}"/>
    <dataValidation allowBlank="1" showInputMessage="1" showErrorMessage="1" promptTitle="Tredje krav " prompt="Vårt siste motkrav på arbeidsgiverens andre tilbud " sqref="Y1:AC1 Y2" xr:uid="{00000000-0002-0000-0000-000008000000}"/>
    <dataValidation allowBlank="1" showInputMessage="1" showErrorMessage="1" promptTitle="Tredje tilbud " prompt="Tredje og siste tilbud fra arbeidsgiver _x000a_" sqref="AD1:AH1 AD2" xr:uid="{00000000-0002-0000-0000-000009000000}"/>
    <dataValidation allowBlank="1" showInputMessage="1" showErrorMessage="1" promptTitle="Prosentøkning årslønnsvekst " prompt="Medlemmets ønske for ny lønn. Prosent før justering av overheng og glidning_x000a_" sqref="E2:G2" xr:uid="{00000000-0002-0000-0000-00000B000000}"/>
    <dataValidation allowBlank="1" showInputMessage="1" showErrorMessage="1" promptTitle="Prosentøkning " prompt="Arbeidsgivers tilbud i prosent_x000a_" sqref="AE2:AF2" xr:uid="{00000000-0002-0000-0000-000010000000}"/>
    <dataValidation allowBlank="1" showInputMessage="1" showErrorMessage="1" promptTitle="Datolønnsvekst " prompt="Lønnsvekst pr. virkningsmåned " sqref="N2" xr:uid="{00000000-0002-0000-0000-000011000000}"/>
    <dataValidation allowBlank="1" showInputMessage="1" showErrorMessage="1" promptTitle="Prosentøkning" prompt="Forhandlers motkrav i prosent. _x000a_" sqref="P2:Q2" xr:uid="{00000000-0002-0000-0000-000012000000}"/>
    <dataValidation allowBlank="1" showInputMessage="1" showErrorMessage="1" promptTitle="Datolønnsvekst " prompt="Lønnsveskt pr. virkningsmåned_x000a_" sqref="S2 AH2" xr:uid="{00000000-0002-0000-0000-000013000000}"/>
    <dataValidation allowBlank="1" showInputMessage="1" showErrorMessage="1" promptTitle="Prosentøkning" prompt="Arbeidsgivers tilbud i prosent_x000a__x000a_" sqref="U2:V2" xr:uid="{00000000-0002-0000-0000-000014000000}"/>
    <dataValidation allowBlank="1" showInputMessage="1" showErrorMessage="1" promptTitle="Datolønnsvekst" prompt="Lønnsveskt pr. virkningsmåned_x000a__x000a__x000a_" sqref="X2" xr:uid="{00000000-0002-0000-0000-000015000000}"/>
    <dataValidation allowBlank="1" showInputMessage="1" showErrorMessage="1" promptTitle="Prosentøkning " prompt="Forhandlers motkrav i prosent_x000a__x000a_" sqref="Z2:AA2" xr:uid="{00000000-0002-0000-0000-000016000000}"/>
    <dataValidation allowBlank="1" showInputMessage="1" showErrorMessage="1" promptTitle="Resultat " prompt="Medlemmets nye årslønn." sqref="AI2:AJ2" xr:uid="{00000000-0002-0000-0000-000017000000}"/>
    <dataValidation allowBlank="1" showInputMessage="1" showErrorMessage="1" promptTitle="Økning i kr" prompt="Medlemmets lønnsøking i kr" sqref="AK2" xr:uid="{00000000-0002-0000-0000-000018000000}"/>
    <dataValidation allowBlank="1" showInputMessage="1" showErrorMessage="1" promptTitle="Datolønnsvekst " prompt="Medlemmets lønnsøkning pr. virkningsmåned _x000a_" sqref="AL2" xr:uid="{00000000-0002-0000-0000-00001A000000}"/>
    <dataValidation allowBlank="1" showInputMessage="1" showErrorMessage="1" promptTitle="Prosentøkning årslønnsvekst " prompt="Arbeidsgivers tilbud i prosent_x000a_" sqref="K2:L2" xr:uid="{00000000-0002-0000-0000-00001B000000}"/>
    <dataValidation allowBlank="1" showInputMessage="1" showErrorMessage="1" promptTitle="Resultat " prompt="Medlemmets nye årslønn. Vær obs på faktisk årslønnsvekst i inneværende år i høyre kolonne. " sqref="AI1" xr:uid="{00000000-0002-0000-0000-00000A000000}"/>
  </dataValidations>
  <printOptions gridLines="1"/>
  <pageMargins left="0.19685039370078741" right="0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373AB-2894-4C25-8C1B-C4B41DACA809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O15"/>
  <sheetViews>
    <sheetView workbookViewId="0">
      <selection activeCell="B18" sqref="B18"/>
    </sheetView>
  </sheetViews>
  <sheetFormatPr baseColWidth="10" defaultColWidth="11.42578125" defaultRowHeight="12.75" x14ac:dyDescent="0.2"/>
  <cols>
    <col min="1" max="1" width="52.7109375" style="66" customWidth="1"/>
    <col min="2" max="2" width="25.28515625" style="66" bestFit="1" customWidth="1"/>
    <col min="3" max="3" width="9" style="66" bestFit="1" customWidth="1"/>
    <col min="4" max="4" width="16.5703125" style="66" bestFit="1" customWidth="1"/>
    <col min="5" max="5" width="16" style="66" bestFit="1" customWidth="1"/>
    <col min="6" max="6" width="17.7109375" style="66" bestFit="1" customWidth="1"/>
    <col min="7" max="7" width="17" style="66" customWidth="1"/>
    <col min="8" max="8" width="16" style="66" bestFit="1" customWidth="1"/>
    <col min="9" max="9" width="16.42578125" style="66" bestFit="1" customWidth="1"/>
    <col min="10" max="10" width="16.42578125" style="66" customWidth="1"/>
    <col min="11" max="11" width="20.42578125" style="66" bestFit="1" customWidth="1"/>
    <col min="12" max="12" width="17.28515625" style="66" bestFit="1" customWidth="1"/>
    <col min="13" max="13" width="17.28515625" style="66" customWidth="1"/>
    <col min="14" max="14" width="20.42578125" style="66" bestFit="1" customWidth="1"/>
    <col min="15" max="15" width="17.7109375" style="66" bestFit="1" customWidth="1"/>
    <col min="16" max="16384" width="11.42578125" style="66"/>
  </cols>
  <sheetData>
    <row r="1" spans="1:15" x14ac:dyDescent="0.2">
      <c r="A1" s="85" t="s">
        <v>38</v>
      </c>
      <c r="B1" s="85" t="s">
        <v>46</v>
      </c>
      <c r="C1" s="85" t="s">
        <v>39</v>
      </c>
      <c r="D1" s="85" t="s">
        <v>45</v>
      </c>
      <c r="E1" s="85" t="s">
        <v>44</v>
      </c>
      <c r="F1" s="85" t="s">
        <v>40</v>
      </c>
      <c r="G1" s="85" t="s">
        <v>45</v>
      </c>
      <c r="H1" s="85" t="s">
        <v>44</v>
      </c>
      <c r="I1" s="85" t="s">
        <v>41</v>
      </c>
      <c r="J1" s="85" t="s">
        <v>45</v>
      </c>
      <c r="K1" s="85" t="s">
        <v>44</v>
      </c>
      <c r="L1" s="85" t="s">
        <v>42</v>
      </c>
      <c r="M1" s="85" t="s">
        <v>45</v>
      </c>
      <c r="N1" s="85" t="s">
        <v>44</v>
      </c>
      <c r="O1" s="85" t="s">
        <v>43</v>
      </c>
    </row>
    <row r="2" spans="1:15" x14ac:dyDescent="0.2">
      <c r="A2" s="86"/>
      <c r="B2" s="87" t="e">
        <f>(D2+J2+M2)/3</f>
        <v>#DIV/0!</v>
      </c>
      <c r="C2" s="88"/>
      <c r="D2" s="87" t="e">
        <f>E2*100/F2</f>
        <v>#DIV/0!</v>
      </c>
      <c r="E2" s="89">
        <f>C2-F2</f>
        <v>0</v>
      </c>
      <c r="F2" s="88"/>
      <c r="G2" s="87" t="e">
        <f>H2*100/I2</f>
        <v>#DIV/0!</v>
      </c>
      <c r="H2" s="89">
        <f>F2-I2</f>
        <v>0</v>
      </c>
      <c r="I2" s="88"/>
      <c r="J2" s="87" t="e">
        <f>K2*100/L2</f>
        <v>#DIV/0!</v>
      </c>
      <c r="K2" s="89">
        <f>I2-L2</f>
        <v>0</v>
      </c>
      <c r="L2" s="88"/>
      <c r="M2" s="87" t="e">
        <f>N2*100/O2</f>
        <v>#DIV/0!</v>
      </c>
      <c r="N2" s="89">
        <f>L2-O2</f>
        <v>0</v>
      </c>
      <c r="O2" s="88"/>
    </row>
    <row r="3" spans="1:15" x14ac:dyDescent="0.2">
      <c r="A3" s="88"/>
      <c r="B3" s="87" t="e">
        <f t="shared" ref="B3:B15" si="0">(D3+J3+M3)/3</f>
        <v>#DIV/0!</v>
      </c>
      <c r="C3" s="88"/>
      <c r="D3" s="87" t="e">
        <f t="shared" ref="D3:D15" si="1">E3*100/F3</f>
        <v>#DIV/0!</v>
      </c>
      <c r="E3" s="89">
        <f t="shared" ref="E3:E15" si="2">C3-F3</f>
        <v>0</v>
      </c>
      <c r="F3" s="88"/>
      <c r="G3" s="87" t="e">
        <f t="shared" ref="G3:G15" si="3">H3*100/I3</f>
        <v>#DIV/0!</v>
      </c>
      <c r="H3" s="89">
        <f t="shared" ref="H3:H15" si="4">F3-I3</f>
        <v>0</v>
      </c>
      <c r="I3" s="88"/>
      <c r="J3" s="87" t="e">
        <f t="shared" ref="J3:J15" si="5">K3*100/L3</f>
        <v>#DIV/0!</v>
      </c>
      <c r="K3" s="89">
        <f t="shared" ref="K3:K15" si="6">I3-L3</f>
        <v>0</v>
      </c>
      <c r="L3" s="88"/>
      <c r="M3" s="87" t="e">
        <f t="shared" ref="M3:M15" si="7">N3*100/O3</f>
        <v>#DIV/0!</v>
      </c>
      <c r="N3" s="89">
        <f t="shared" ref="N3:N15" si="8">L3-O3</f>
        <v>0</v>
      </c>
      <c r="O3" s="88"/>
    </row>
    <row r="4" spans="1:15" x14ac:dyDescent="0.2">
      <c r="A4" s="88"/>
      <c r="B4" s="87" t="e">
        <f t="shared" si="0"/>
        <v>#DIV/0!</v>
      </c>
      <c r="C4" s="88"/>
      <c r="D4" s="87" t="e">
        <f t="shared" si="1"/>
        <v>#DIV/0!</v>
      </c>
      <c r="E4" s="89">
        <f t="shared" si="2"/>
        <v>0</v>
      </c>
      <c r="F4" s="88"/>
      <c r="G4" s="87" t="e">
        <f t="shared" si="3"/>
        <v>#DIV/0!</v>
      </c>
      <c r="H4" s="89">
        <f t="shared" si="4"/>
        <v>0</v>
      </c>
      <c r="I4" s="88"/>
      <c r="J4" s="87" t="e">
        <f t="shared" si="5"/>
        <v>#DIV/0!</v>
      </c>
      <c r="K4" s="89">
        <f t="shared" si="6"/>
        <v>0</v>
      </c>
      <c r="L4" s="88"/>
      <c r="M4" s="87" t="e">
        <f t="shared" si="7"/>
        <v>#DIV/0!</v>
      </c>
      <c r="N4" s="89">
        <f t="shared" si="8"/>
        <v>0</v>
      </c>
      <c r="O4" s="88"/>
    </row>
    <row r="5" spans="1:15" x14ac:dyDescent="0.2">
      <c r="A5" s="88"/>
      <c r="B5" s="87" t="e">
        <f t="shared" si="0"/>
        <v>#DIV/0!</v>
      </c>
      <c r="C5" s="88"/>
      <c r="D5" s="87" t="e">
        <f t="shared" si="1"/>
        <v>#DIV/0!</v>
      </c>
      <c r="E5" s="89">
        <f t="shared" si="2"/>
        <v>0</v>
      </c>
      <c r="F5" s="88"/>
      <c r="G5" s="87" t="e">
        <f t="shared" si="3"/>
        <v>#DIV/0!</v>
      </c>
      <c r="H5" s="89">
        <f t="shared" si="4"/>
        <v>0</v>
      </c>
      <c r="I5" s="88"/>
      <c r="J5" s="87" t="e">
        <f t="shared" si="5"/>
        <v>#DIV/0!</v>
      </c>
      <c r="K5" s="89">
        <f t="shared" si="6"/>
        <v>0</v>
      </c>
      <c r="L5" s="88"/>
      <c r="M5" s="87" t="e">
        <f t="shared" si="7"/>
        <v>#DIV/0!</v>
      </c>
      <c r="N5" s="89">
        <f t="shared" si="8"/>
        <v>0</v>
      </c>
      <c r="O5" s="88"/>
    </row>
    <row r="6" spans="1:15" x14ac:dyDescent="0.2">
      <c r="A6" s="88"/>
      <c r="B6" s="87" t="e">
        <f t="shared" si="0"/>
        <v>#DIV/0!</v>
      </c>
      <c r="C6" s="88"/>
      <c r="D6" s="87" t="e">
        <f t="shared" si="1"/>
        <v>#DIV/0!</v>
      </c>
      <c r="E6" s="89">
        <f t="shared" si="2"/>
        <v>0</v>
      </c>
      <c r="F6" s="88"/>
      <c r="G6" s="87" t="e">
        <f t="shared" si="3"/>
        <v>#DIV/0!</v>
      </c>
      <c r="H6" s="89">
        <f t="shared" si="4"/>
        <v>0</v>
      </c>
      <c r="I6" s="88"/>
      <c r="J6" s="87" t="e">
        <f t="shared" si="5"/>
        <v>#DIV/0!</v>
      </c>
      <c r="K6" s="89">
        <f t="shared" si="6"/>
        <v>0</v>
      </c>
      <c r="L6" s="88"/>
      <c r="M6" s="87" t="e">
        <f t="shared" si="7"/>
        <v>#DIV/0!</v>
      </c>
      <c r="N6" s="89">
        <f t="shared" si="8"/>
        <v>0</v>
      </c>
      <c r="O6" s="88"/>
    </row>
    <row r="7" spans="1:15" x14ac:dyDescent="0.2">
      <c r="A7" s="88"/>
      <c r="B7" s="87" t="e">
        <f t="shared" si="0"/>
        <v>#DIV/0!</v>
      </c>
      <c r="C7" s="88"/>
      <c r="D7" s="87" t="e">
        <f t="shared" si="1"/>
        <v>#DIV/0!</v>
      </c>
      <c r="E7" s="89">
        <f t="shared" si="2"/>
        <v>0</v>
      </c>
      <c r="F7" s="88"/>
      <c r="G7" s="87" t="e">
        <f t="shared" si="3"/>
        <v>#DIV/0!</v>
      </c>
      <c r="H7" s="89">
        <f t="shared" si="4"/>
        <v>0</v>
      </c>
      <c r="I7" s="88"/>
      <c r="J7" s="87" t="e">
        <f t="shared" si="5"/>
        <v>#DIV/0!</v>
      </c>
      <c r="K7" s="89">
        <f t="shared" si="6"/>
        <v>0</v>
      </c>
      <c r="L7" s="88"/>
      <c r="M7" s="87" t="e">
        <f t="shared" si="7"/>
        <v>#DIV/0!</v>
      </c>
      <c r="N7" s="89">
        <f t="shared" si="8"/>
        <v>0</v>
      </c>
      <c r="O7" s="88"/>
    </row>
    <row r="8" spans="1:15" x14ac:dyDescent="0.2">
      <c r="A8" s="88"/>
      <c r="B8" s="87" t="e">
        <f t="shared" si="0"/>
        <v>#DIV/0!</v>
      </c>
      <c r="C8" s="88"/>
      <c r="D8" s="87" t="e">
        <f t="shared" si="1"/>
        <v>#DIV/0!</v>
      </c>
      <c r="E8" s="89">
        <f t="shared" si="2"/>
        <v>0</v>
      </c>
      <c r="F8" s="88"/>
      <c r="G8" s="87" t="e">
        <f t="shared" si="3"/>
        <v>#DIV/0!</v>
      </c>
      <c r="H8" s="89">
        <f t="shared" si="4"/>
        <v>0</v>
      </c>
      <c r="I8" s="88"/>
      <c r="J8" s="87" t="e">
        <f t="shared" si="5"/>
        <v>#DIV/0!</v>
      </c>
      <c r="K8" s="89">
        <f t="shared" si="6"/>
        <v>0</v>
      </c>
      <c r="L8" s="88"/>
      <c r="M8" s="87" t="e">
        <f t="shared" si="7"/>
        <v>#DIV/0!</v>
      </c>
      <c r="N8" s="89">
        <f t="shared" si="8"/>
        <v>0</v>
      </c>
      <c r="O8" s="88"/>
    </row>
    <row r="9" spans="1:15" x14ac:dyDescent="0.2">
      <c r="A9" s="88"/>
      <c r="B9" s="87" t="e">
        <f t="shared" si="0"/>
        <v>#DIV/0!</v>
      </c>
      <c r="C9" s="88"/>
      <c r="D9" s="87" t="e">
        <f t="shared" si="1"/>
        <v>#DIV/0!</v>
      </c>
      <c r="E9" s="89">
        <f t="shared" si="2"/>
        <v>0</v>
      </c>
      <c r="F9" s="88"/>
      <c r="G9" s="87" t="e">
        <f t="shared" si="3"/>
        <v>#DIV/0!</v>
      </c>
      <c r="H9" s="89">
        <f t="shared" si="4"/>
        <v>0</v>
      </c>
      <c r="I9" s="88"/>
      <c r="J9" s="87" t="e">
        <f t="shared" si="5"/>
        <v>#DIV/0!</v>
      </c>
      <c r="K9" s="89">
        <f t="shared" si="6"/>
        <v>0</v>
      </c>
      <c r="L9" s="88"/>
      <c r="M9" s="87" t="e">
        <f t="shared" si="7"/>
        <v>#DIV/0!</v>
      </c>
      <c r="N9" s="89">
        <f t="shared" si="8"/>
        <v>0</v>
      </c>
      <c r="O9" s="88"/>
    </row>
    <row r="10" spans="1:15" x14ac:dyDescent="0.2">
      <c r="A10" s="88"/>
      <c r="B10" s="87" t="e">
        <f t="shared" si="0"/>
        <v>#DIV/0!</v>
      </c>
      <c r="C10" s="88"/>
      <c r="D10" s="87" t="e">
        <f t="shared" si="1"/>
        <v>#DIV/0!</v>
      </c>
      <c r="E10" s="89">
        <f t="shared" si="2"/>
        <v>0</v>
      </c>
      <c r="F10" s="88"/>
      <c r="G10" s="87" t="e">
        <f t="shared" si="3"/>
        <v>#DIV/0!</v>
      </c>
      <c r="H10" s="89">
        <f t="shared" si="4"/>
        <v>0</v>
      </c>
      <c r="I10" s="88"/>
      <c r="J10" s="87" t="e">
        <f t="shared" si="5"/>
        <v>#DIV/0!</v>
      </c>
      <c r="K10" s="89">
        <f t="shared" si="6"/>
        <v>0</v>
      </c>
      <c r="L10" s="88"/>
      <c r="M10" s="87" t="e">
        <f t="shared" si="7"/>
        <v>#DIV/0!</v>
      </c>
      <c r="N10" s="89">
        <f t="shared" si="8"/>
        <v>0</v>
      </c>
      <c r="O10" s="88"/>
    </row>
    <row r="11" spans="1:15" x14ac:dyDescent="0.2">
      <c r="A11" s="88"/>
      <c r="B11" s="87" t="e">
        <f t="shared" si="0"/>
        <v>#DIV/0!</v>
      </c>
      <c r="C11" s="88"/>
      <c r="D11" s="87" t="e">
        <f t="shared" si="1"/>
        <v>#DIV/0!</v>
      </c>
      <c r="E11" s="89">
        <f t="shared" si="2"/>
        <v>0</v>
      </c>
      <c r="F11" s="88"/>
      <c r="G11" s="87" t="e">
        <f t="shared" si="3"/>
        <v>#DIV/0!</v>
      </c>
      <c r="H11" s="89">
        <f t="shared" si="4"/>
        <v>0</v>
      </c>
      <c r="I11" s="88"/>
      <c r="J11" s="87" t="e">
        <f t="shared" si="5"/>
        <v>#DIV/0!</v>
      </c>
      <c r="K11" s="89">
        <f t="shared" si="6"/>
        <v>0</v>
      </c>
      <c r="L11" s="88"/>
      <c r="M11" s="87" t="e">
        <f t="shared" si="7"/>
        <v>#DIV/0!</v>
      </c>
      <c r="N11" s="89">
        <f t="shared" si="8"/>
        <v>0</v>
      </c>
      <c r="O11" s="88"/>
    </row>
    <row r="12" spans="1:15" x14ac:dyDescent="0.2">
      <c r="A12" s="88"/>
      <c r="B12" s="87" t="e">
        <f t="shared" si="0"/>
        <v>#DIV/0!</v>
      </c>
      <c r="C12" s="88"/>
      <c r="D12" s="87" t="e">
        <f t="shared" si="1"/>
        <v>#DIV/0!</v>
      </c>
      <c r="E12" s="89">
        <f t="shared" si="2"/>
        <v>0</v>
      </c>
      <c r="F12" s="88"/>
      <c r="G12" s="87" t="e">
        <f t="shared" si="3"/>
        <v>#DIV/0!</v>
      </c>
      <c r="H12" s="89">
        <f t="shared" si="4"/>
        <v>0</v>
      </c>
      <c r="I12" s="88"/>
      <c r="J12" s="87" t="e">
        <f t="shared" si="5"/>
        <v>#DIV/0!</v>
      </c>
      <c r="K12" s="89">
        <f t="shared" si="6"/>
        <v>0</v>
      </c>
      <c r="L12" s="88"/>
      <c r="M12" s="87" t="e">
        <f t="shared" si="7"/>
        <v>#DIV/0!</v>
      </c>
      <c r="N12" s="89">
        <f t="shared" si="8"/>
        <v>0</v>
      </c>
      <c r="O12" s="88"/>
    </row>
    <row r="13" spans="1:15" x14ac:dyDescent="0.2">
      <c r="A13" s="88"/>
      <c r="B13" s="87" t="e">
        <f t="shared" si="0"/>
        <v>#DIV/0!</v>
      </c>
      <c r="C13" s="88"/>
      <c r="D13" s="87" t="e">
        <f t="shared" si="1"/>
        <v>#DIV/0!</v>
      </c>
      <c r="E13" s="89">
        <f t="shared" si="2"/>
        <v>0</v>
      </c>
      <c r="F13" s="88"/>
      <c r="G13" s="87" t="e">
        <f t="shared" si="3"/>
        <v>#DIV/0!</v>
      </c>
      <c r="H13" s="89">
        <f t="shared" si="4"/>
        <v>0</v>
      </c>
      <c r="I13" s="88"/>
      <c r="J13" s="87" t="e">
        <f t="shared" si="5"/>
        <v>#DIV/0!</v>
      </c>
      <c r="K13" s="89">
        <f t="shared" si="6"/>
        <v>0</v>
      </c>
      <c r="L13" s="88"/>
      <c r="M13" s="87" t="e">
        <f t="shared" si="7"/>
        <v>#DIV/0!</v>
      </c>
      <c r="N13" s="89">
        <f t="shared" si="8"/>
        <v>0</v>
      </c>
      <c r="O13" s="88"/>
    </row>
    <row r="14" spans="1:15" x14ac:dyDescent="0.2">
      <c r="A14" s="88"/>
      <c r="B14" s="87" t="e">
        <f t="shared" si="0"/>
        <v>#DIV/0!</v>
      </c>
      <c r="C14" s="88"/>
      <c r="D14" s="87" t="e">
        <f t="shared" si="1"/>
        <v>#DIV/0!</v>
      </c>
      <c r="E14" s="89">
        <f t="shared" si="2"/>
        <v>0</v>
      </c>
      <c r="F14" s="88"/>
      <c r="G14" s="87" t="e">
        <f t="shared" si="3"/>
        <v>#DIV/0!</v>
      </c>
      <c r="H14" s="89">
        <f t="shared" si="4"/>
        <v>0</v>
      </c>
      <c r="I14" s="88"/>
      <c r="J14" s="87" t="e">
        <f t="shared" si="5"/>
        <v>#DIV/0!</v>
      </c>
      <c r="K14" s="89">
        <f t="shared" si="6"/>
        <v>0</v>
      </c>
      <c r="L14" s="88"/>
      <c r="M14" s="87" t="e">
        <f t="shared" si="7"/>
        <v>#DIV/0!</v>
      </c>
      <c r="N14" s="89">
        <f t="shared" si="8"/>
        <v>0</v>
      </c>
      <c r="O14" s="88"/>
    </row>
    <row r="15" spans="1:15" x14ac:dyDescent="0.2">
      <c r="A15" s="88"/>
      <c r="B15" s="87" t="e">
        <f t="shared" si="0"/>
        <v>#DIV/0!</v>
      </c>
      <c r="C15" s="88"/>
      <c r="D15" s="87" t="e">
        <f t="shared" si="1"/>
        <v>#DIV/0!</v>
      </c>
      <c r="E15" s="89">
        <f t="shared" si="2"/>
        <v>0</v>
      </c>
      <c r="F15" s="88"/>
      <c r="G15" s="87" t="e">
        <f t="shared" si="3"/>
        <v>#DIV/0!</v>
      </c>
      <c r="H15" s="89">
        <f t="shared" si="4"/>
        <v>0</v>
      </c>
      <c r="I15" s="88"/>
      <c r="J15" s="87" t="e">
        <f t="shared" si="5"/>
        <v>#DIV/0!</v>
      </c>
      <c r="K15" s="89">
        <f t="shared" si="6"/>
        <v>0</v>
      </c>
      <c r="L15" s="88"/>
      <c r="M15" s="87" t="e">
        <f t="shared" si="7"/>
        <v>#DIV/0!</v>
      </c>
      <c r="N15" s="89">
        <f t="shared" si="8"/>
        <v>0</v>
      </c>
      <c r="O15" s="8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F15"/>
  <sheetViews>
    <sheetView workbookViewId="0">
      <selection activeCell="F18" sqref="F18"/>
    </sheetView>
  </sheetViews>
  <sheetFormatPr baseColWidth="10" defaultRowHeight="12.75" x14ac:dyDescent="0.2"/>
  <cols>
    <col min="1" max="1" width="24.7109375" bestFit="1" customWidth="1"/>
    <col min="5" max="5" width="25.42578125" bestFit="1" customWidth="1"/>
  </cols>
  <sheetData>
    <row r="1" spans="1:6" ht="13.5" thickBot="1" x14ac:dyDescent="0.25">
      <c r="A1" s="149" t="s">
        <v>33</v>
      </c>
      <c r="B1" s="150"/>
      <c r="C1" s="151"/>
      <c r="E1" s="49" t="s">
        <v>20</v>
      </c>
      <c r="F1" s="50" t="s">
        <v>1</v>
      </c>
    </row>
    <row r="2" spans="1:6" ht="13.5" thickBot="1" x14ac:dyDescent="0.25">
      <c r="A2" s="80"/>
      <c r="B2" s="79" t="s">
        <v>30</v>
      </c>
      <c r="C2" s="79" t="s">
        <v>29</v>
      </c>
      <c r="E2" s="58" t="s">
        <v>18</v>
      </c>
      <c r="F2" s="52">
        <v>3.7</v>
      </c>
    </row>
    <row r="3" spans="1:6" ht="13.5" thickBot="1" x14ac:dyDescent="0.25">
      <c r="A3" s="81" t="s">
        <v>37</v>
      </c>
      <c r="B3" s="67">
        <v>3.7</v>
      </c>
      <c r="C3" s="71">
        <f>(B3*12)/(13-$B$8)</f>
        <v>5.5500000000000007</v>
      </c>
      <c r="E3" s="59" t="s">
        <v>19</v>
      </c>
      <c r="F3" s="60">
        <f>F2*12/Forhandling!C46</f>
        <v>5.5500000000000007</v>
      </c>
    </row>
    <row r="4" spans="1:6" x14ac:dyDescent="0.2">
      <c r="A4" s="81" t="s">
        <v>27</v>
      </c>
      <c r="B4" s="68"/>
      <c r="C4" s="72"/>
    </row>
    <row r="5" spans="1:6" ht="13.5" thickBot="1" x14ac:dyDescent="0.25">
      <c r="A5" s="81" t="s">
        <v>28</v>
      </c>
      <c r="B5" s="83"/>
      <c r="C5" s="72"/>
    </row>
    <row r="6" spans="1:6" ht="13.5" thickBot="1" x14ac:dyDescent="0.25">
      <c r="A6" s="81" t="s">
        <v>32</v>
      </c>
      <c r="B6" s="69">
        <f>B3-B4-B5</f>
        <v>3.7</v>
      </c>
      <c r="C6" s="73">
        <f>(B6*12)/(13-$B$8)</f>
        <v>5.5500000000000007</v>
      </c>
      <c r="E6" s="61" t="s">
        <v>21</v>
      </c>
      <c r="F6" s="62" t="s">
        <v>1</v>
      </c>
    </row>
    <row r="7" spans="1:6" ht="13.5" thickBot="1" x14ac:dyDescent="0.25">
      <c r="A7" s="146" t="s">
        <v>31</v>
      </c>
      <c r="B7" s="147"/>
      <c r="C7" s="148"/>
      <c r="E7" s="63" t="s">
        <v>19</v>
      </c>
      <c r="F7" s="52">
        <v>5.55</v>
      </c>
    </row>
    <row r="8" spans="1:6" ht="13.5" thickBot="1" x14ac:dyDescent="0.25">
      <c r="A8" s="81" t="s">
        <v>24</v>
      </c>
      <c r="B8" s="70">
        <v>5</v>
      </c>
      <c r="C8" s="74"/>
      <c r="E8" s="64" t="s">
        <v>22</v>
      </c>
      <c r="F8" s="65">
        <f>F7*Forhandling!C46/12</f>
        <v>3.6999999999999997</v>
      </c>
    </row>
    <row r="9" spans="1:6" x14ac:dyDescent="0.2">
      <c r="A9" s="81" t="s">
        <v>25</v>
      </c>
      <c r="B9" s="68"/>
      <c r="C9" s="72"/>
    </row>
    <row r="10" spans="1:6" ht="13.5" thickBot="1" x14ac:dyDescent="0.25">
      <c r="A10" s="81" t="s">
        <v>26</v>
      </c>
      <c r="B10" s="83"/>
      <c r="C10" s="72"/>
    </row>
    <row r="11" spans="1:6" ht="13.5" thickBot="1" x14ac:dyDescent="0.25">
      <c r="A11" s="81" t="s">
        <v>49</v>
      </c>
      <c r="B11" s="69">
        <f>B3-B9-B10</f>
        <v>3.7</v>
      </c>
      <c r="C11" s="73">
        <f>(B11*12)/(13-$B$8)</f>
        <v>5.5500000000000007</v>
      </c>
    </row>
    <row r="12" spans="1:6" ht="13.5" thickBot="1" x14ac:dyDescent="0.25">
      <c r="A12" s="146" t="s">
        <v>34</v>
      </c>
      <c r="B12" s="147"/>
      <c r="C12" s="148"/>
    </row>
    <row r="13" spans="1:6" ht="13.5" thickBot="1" x14ac:dyDescent="0.25">
      <c r="A13" s="81" t="s">
        <v>32</v>
      </c>
      <c r="B13" s="78">
        <f>B11</f>
        <v>3.7</v>
      </c>
      <c r="C13" s="75">
        <f>C11</f>
        <v>5.5500000000000007</v>
      </c>
    </row>
    <row r="14" spans="1:6" ht="13.5" thickBot="1" x14ac:dyDescent="0.25">
      <c r="A14" s="81" t="s">
        <v>35</v>
      </c>
      <c r="B14" s="84"/>
      <c r="C14" s="77">
        <f>(B14*12)/(13-$B$8)</f>
        <v>0</v>
      </c>
    </row>
    <row r="15" spans="1:6" ht="13.5" thickBot="1" x14ac:dyDescent="0.25">
      <c r="A15" s="82" t="s">
        <v>36</v>
      </c>
      <c r="B15" s="76">
        <f>B14-B13</f>
        <v>-3.7</v>
      </c>
      <c r="C15" s="69">
        <f>C14-C13</f>
        <v>-5.5500000000000007</v>
      </c>
    </row>
  </sheetData>
  <mergeCells count="3">
    <mergeCell ref="A7:C7"/>
    <mergeCell ref="A12:C12"/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3C36F49BDAC047A14250455AEEA602" ma:contentTypeVersion="14" ma:contentTypeDescription="Opprett et nytt dokument." ma:contentTypeScope="" ma:versionID="830d62efaef2ad30b79156c66d07dbb7">
  <xsd:schema xmlns:xsd="http://www.w3.org/2001/XMLSchema" xmlns:xs="http://www.w3.org/2001/XMLSchema" xmlns:p="http://schemas.microsoft.com/office/2006/metadata/properties" xmlns:ns2="61c40307-2b7f-43c4-af3b-05e5922fbd51" xmlns:ns3="9abba62f-e770-4eac-a1bd-20d5924a2da9" targetNamespace="http://schemas.microsoft.com/office/2006/metadata/properties" ma:root="true" ma:fieldsID="7305747682ede322ad96ade9ade4fd7f" ns2:_="" ns3:_="">
    <xsd:import namespace="61c40307-2b7f-43c4-af3b-05e5922fbd51"/>
    <xsd:import namespace="9abba62f-e770-4eac-a1bd-20d5924a2d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40307-2b7f-43c4-af3b-05e5922fbd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emerkelapper" ma:readOnly="false" ma:fieldId="{5cf76f15-5ced-4ddc-b409-7134ff3c332f}" ma:taxonomyMulti="true" ma:sspId="82f5f09b-ea20-403e-983e-a729b5025d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bba62f-e770-4eac-a1bd-20d5924a2da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1bae484-d1f8-4cd9-a72a-279363b37f47}" ma:internalName="TaxCatchAll" ma:showField="CatchAllData" ma:web="9abba62f-e770-4eac-a1bd-20d5924a2d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bba62f-e770-4eac-a1bd-20d5924a2da9" xsi:nil="true"/>
    <lcf76f155ced4ddcb4097134ff3c332f xmlns="61c40307-2b7f-43c4-af3b-05e5922fbd5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6030E1E-AEFD-4B02-B837-E6F5052415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E9421-244E-43AA-9AA5-70D137DDBD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c40307-2b7f-43c4-af3b-05e5922fbd51"/>
    <ds:schemaRef ds:uri="9abba62f-e770-4eac-a1bd-20d5924a2d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27C876-1077-4ABE-8AD6-C343A067147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59b2d8e-b4d7-4ef5-9b25-4508bef8a9e4"/>
    <ds:schemaRef ds:uri="http://purl.org/dc/elements/1.1/"/>
    <ds:schemaRef ds:uri="http://schemas.microsoft.com/office/2006/metadata/properties"/>
    <ds:schemaRef ds:uri="4fde69e4-06cd-4ec6-8ea9-569dc6d9de0e"/>
    <ds:schemaRef ds:uri="http://www.w3.org/XML/1998/namespace"/>
    <ds:schemaRef ds:uri="http://purl.org/dc/dcmitype/"/>
    <ds:schemaRef ds:uri="9abba62f-e770-4eac-a1bd-20d5924a2da9"/>
    <ds:schemaRef ds:uri="61c40307-2b7f-43c4-af3b-05e5922fbd5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1</vt:i4>
      </vt:variant>
    </vt:vector>
  </HeadingPairs>
  <TitlesOfParts>
    <vt:vector size="5" baseType="lpstr">
      <vt:lpstr>Forhandling</vt:lpstr>
      <vt:lpstr>Ark1</vt:lpstr>
      <vt:lpstr>Lønnshistorikk </vt:lpstr>
      <vt:lpstr>Kravberegning</vt:lpstr>
      <vt:lpstr>Virkningsdato</vt:lpstr>
    </vt:vector>
  </TitlesOfParts>
  <Company>Karmøy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 Nyrud Dreyer</dc:creator>
  <cp:lastModifiedBy>Ane Nyrud Dreyer</cp:lastModifiedBy>
  <cp:lastPrinted>2011-09-21T13:39:14Z</cp:lastPrinted>
  <dcterms:created xsi:type="dcterms:W3CDTF">2007-09-10T10:59:17Z</dcterms:created>
  <dcterms:modified xsi:type="dcterms:W3CDTF">2025-08-21T10:40:33Z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0x0101002F3C36F49BDAC047A14250455AEEA602</vt:lpwstr>
  </property>
  <property fmtid="{D5CDD505-2E9C-101B-9397-08002B2CF9AE}" pid="3" name="_dlc_DocIdItemGuid">
    <vt:lpwstr>b679e0c2-6592-4b27-b580-69b1eb54b8b7</vt:lpwstr>
  </property>
</Properties>
</file>